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showInkAnnotation="0" autoCompressPictures="0"/>
  <bookViews>
    <workbookView xWindow="0" yWindow="0" windowWidth="21180" windowHeight="14720" tabRatio="500"/>
  </bookViews>
  <sheets>
    <sheet name="calcs" sheetId="1" r:id="rId1"/>
    <sheet name="orig and sample dist compare" sheetId="2" r:id="rId2"/>
    <sheet name="print samples" sheetId="3" r:id="rId3"/>
    <sheet name="other sample dist" sheetId="4" r:id="rId4"/>
  </sheets>
  <definedNames>
    <definedName name="_xlnm.Print_Area" localSheetId="1">'orig and sample dist compare'!$A$1:$M$43</definedName>
    <definedName name="_xlnm.Print_Area" localSheetId="3">'other sample dist'!$A$1:$M$41</definedName>
    <definedName name="_xlnm.Print_Area" localSheetId="2">'print samples'!$I$230:$O$270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" i="4" l="1"/>
  <c r="G8" i="4"/>
  <c r="G7" i="4"/>
  <c r="G6" i="4"/>
  <c r="G5" i="4"/>
  <c r="G4" i="4"/>
  <c r="F4" i="4"/>
  <c r="G11" i="4"/>
  <c r="G14" i="4"/>
  <c r="F11" i="4"/>
  <c r="E11" i="4"/>
  <c r="G15" i="4"/>
  <c r="D9" i="4"/>
  <c r="E9" i="4"/>
  <c r="D8" i="4"/>
  <c r="E8" i="4"/>
  <c r="D7" i="4"/>
  <c r="E7" i="4"/>
  <c r="D6" i="4"/>
  <c r="E6" i="4"/>
  <c r="D5" i="4"/>
  <c r="E5" i="4"/>
  <c r="D4" i="4"/>
  <c r="E4" i="4"/>
  <c r="C11" i="4"/>
  <c r="D11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F22" i="4"/>
  <c r="G22" i="4"/>
  <c r="F23" i="4"/>
  <c r="G23" i="4"/>
  <c r="F24" i="4"/>
  <c r="G24" i="4"/>
  <c r="F25" i="4"/>
  <c r="G25" i="4"/>
  <c r="F26" i="4"/>
  <c r="G26" i="4"/>
  <c r="F27" i="4"/>
  <c r="G27" i="4"/>
  <c r="F28" i="4"/>
  <c r="G28" i="4"/>
  <c r="F29" i="4"/>
  <c r="G29" i="4"/>
  <c r="F30" i="4"/>
  <c r="G30" i="4"/>
  <c r="F31" i="4"/>
  <c r="G31" i="4"/>
  <c r="F32" i="4"/>
  <c r="G32" i="4"/>
  <c r="F33" i="4"/>
  <c r="G33" i="4"/>
  <c r="F34" i="4"/>
  <c r="G34" i="4"/>
  <c r="F35" i="4"/>
  <c r="G35" i="4"/>
  <c r="G37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7" i="4"/>
  <c r="G40" i="4"/>
  <c r="G41" i="4"/>
  <c r="F37" i="4"/>
  <c r="D37" i="4"/>
  <c r="C37" i="4"/>
  <c r="F5" i="4"/>
  <c r="F6" i="4"/>
  <c r="F7" i="4"/>
  <c r="F8" i="4"/>
  <c r="F9" i="4"/>
  <c r="AB250" i="1"/>
  <c r="AC248" i="1"/>
  <c r="AC247" i="1"/>
  <c r="AC246" i="1"/>
  <c r="AC245" i="1"/>
  <c r="AC244" i="1"/>
  <c r="AC243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P258" i="1"/>
  <c r="X244" i="1"/>
  <c r="Y243" i="1"/>
  <c r="Z243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Y458" i="1"/>
  <c r="Z458" i="1"/>
  <c r="Y457" i="1"/>
  <c r="Z457" i="1"/>
  <c r="Y456" i="1"/>
  <c r="Z456" i="1"/>
  <c r="Y455" i="1"/>
  <c r="Z455" i="1"/>
  <c r="Y454" i="1"/>
  <c r="Z454" i="1"/>
  <c r="Y453" i="1"/>
  <c r="Z453" i="1"/>
  <c r="Y452" i="1"/>
  <c r="Z452" i="1"/>
  <c r="Y451" i="1"/>
  <c r="Z451" i="1"/>
  <c r="Y450" i="1"/>
  <c r="Z450" i="1"/>
  <c r="Y449" i="1"/>
  <c r="Z449" i="1"/>
  <c r="Y448" i="1"/>
  <c r="Z448" i="1"/>
  <c r="Y447" i="1"/>
  <c r="Z447" i="1"/>
  <c r="Y446" i="1"/>
  <c r="Z446" i="1"/>
  <c r="Y445" i="1"/>
  <c r="Z445" i="1"/>
  <c r="Y444" i="1"/>
  <c r="Z444" i="1"/>
  <c r="Y443" i="1"/>
  <c r="Z443" i="1"/>
  <c r="Y442" i="1"/>
  <c r="Z442" i="1"/>
  <c r="Y441" i="1"/>
  <c r="Z441" i="1"/>
  <c r="Y440" i="1"/>
  <c r="Z440" i="1"/>
  <c r="Y439" i="1"/>
  <c r="Z439" i="1"/>
  <c r="Y438" i="1"/>
  <c r="Z438" i="1"/>
  <c r="Y437" i="1"/>
  <c r="Z437" i="1"/>
  <c r="Y436" i="1"/>
  <c r="Z436" i="1"/>
  <c r="Y435" i="1"/>
  <c r="Z435" i="1"/>
  <c r="Y434" i="1"/>
  <c r="Z434" i="1"/>
  <c r="Y433" i="1"/>
  <c r="Z433" i="1"/>
  <c r="Y432" i="1"/>
  <c r="Z432" i="1"/>
  <c r="Y431" i="1"/>
  <c r="Z431" i="1"/>
  <c r="Y430" i="1"/>
  <c r="Z430" i="1"/>
  <c r="Y429" i="1"/>
  <c r="Z429" i="1"/>
  <c r="Y428" i="1"/>
  <c r="Z428" i="1"/>
  <c r="Y427" i="1"/>
  <c r="Z427" i="1"/>
  <c r="Y426" i="1"/>
  <c r="Z426" i="1"/>
  <c r="Y425" i="1"/>
  <c r="Z425" i="1"/>
  <c r="Y424" i="1"/>
  <c r="Z424" i="1"/>
  <c r="Y423" i="1"/>
  <c r="Z423" i="1"/>
  <c r="Y422" i="1"/>
  <c r="Z422" i="1"/>
  <c r="Y421" i="1"/>
  <c r="Z421" i="1"/>
  <c r="Y420" i="1"/>
  <c r="Z420" i="1"/>
  <c r="Y419" i="1"/>
  <c r="Z419" i="1"/>
  <c r="Y418" i="1"/>
  <c r="Z418" i="1"/>
  <c r="Y417" i="1"/>
  <c r="Z417" i="1"/>
  <c r="Y416" i="1"/>
  <c r="Z416" i="1"/>
  <c r="Y415" i="1"/>
  <c r="Z415" i="1"/>
  <c r="Y414" i="1"/>
  <c r="Z414" i="1"/>
  <c r="Y413" i="1"/>
  <c r="Z413" i="1"/>
  <c r="Y412" i="1"/>
  <c r="Z412" i="1"/>
  <c r="Y411" i="1"/>
  <c r="Z411" i="1"/>
  <c r="Y410" i="1"/>
  <c r="Z410" i="1"/>
  <c r="Y409" i="1"/>
  <c r="Z409" i="1"/>
  <c r="Y408" i="1"/>
  <c r="Z408" i="1"/>
  <c r="Y407" i="1"/>
  <c r="Z407" i="1"/>
  <c r="Y406" i="1"/>
  <c r="Z406" i="1"/>
  <c r="Y405" i="1"/>
  <c r="Z405" i="1"/>
  <c r="Y404" i="1"/>
  <c r="Z404" i="1"/>
  <c r="Y403" i="1"/>
  <c r="Z403" i="1"/>
  <c r="Y402" i="1"/>
  <c r="Z402" i="1"/>
  <c r="Y401" i="1"/>
  <c r="Z401" i="1"/>
  <c r="Y400" i="1"/>
  <c r="Z400" i="1"/>
  <c r="Y399" i="1"/>
  <c r="Z399" i="1"/>
  <c r="Y398" i="1"/>
  <c r="Z398" i="1"/>
  <c r="Y397" i="1"/>
  <c r="Z397" i="1"/>
  <c r="Y396" i="1"/>
  <c r="Z396" i="1"/>
  <c r="Y395" i="1"/>
  <c r="Z395" i="1"/>
  <c r="Y394" i="1"/>
  <c r="Z394" i="1"/>
  <c r="Y393" i="1"/>
  <c r="Z393" i="1"/>
  <c r="Y392" i="1"/>
  <c r="Z392" i="1"/>
  <c r="Y391" i="1"/>
  <c r="Z391" i="1"/>
  <c r="Y390" i="1"/>
  <c r="Z390" i="1"/>
  <c r="Y389" i="1"/>
  <c r="Z389" i="1"/>
  <c r="Y388" i="1"/>
  <c r="Z388" i="1"/>
  <c r="Y387" i="1"/>
  <c r="Z387" i="1"/>
  <c r="Y386" i="1"/>
  <c r="Z386" i="1"/>
  <c r="Y385" i="1"/>
  <c r="Z385" i="1"/>
  <c r="Y384" i="1"/>
  <c r="Z384" i="1"/>
  <c r="Y383" i="1"/>
  <c r="Z383" i="1"/>
  <c r="Y382" i="1"/>
  <c r="Z382" i="1"/>
  <c r="Y381" i="1"/>
  <c r="Z381" i="1"/>
  <c r="Y380" i="1"/>
  <c r="Z380" i="1"/>
  <c r="Y379" i="1"/>
  <c r="Z379" i="1"/>
  <c r="Y378" i="1"/>
  <c r="Z378" i="1"/>
  <c r="Y377" i="1"/>
  <c r="Z377" i="1"/>
  <c r="Y376" i="1"/>
  <c r="Z376" i="1"/>
  <c r="Y375" i="1"/>
  <c r="Z375" i="1"/>
  <c r="Y374" i="1"/>
  <c r="Z374" i="1"/>
  <c r="Y373" i="1"/>
  <c r="Z373" i="1"/>
  <c r="Y372" i="1"/>
  <c r="Z372" i="1"/>
  <c r="Y371" i="1"/>
  <c r="Z371" i="1"/>
  <c r="Y370" i="1"/>
  <c r="Z370" i="1"/>
  <c r="Y369" i="1"/>
  <c r="Z369" i="1"/>
  <c r="Y368" i="1"/>
  <c r="Z368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Y367" i="1"/>
  <c r="Z367" i="1"/>
  <c r="Y366" i="1"/>
  <c r="Z366" i="1"/>
  <c r="Y365" i="1"/>
  <c r="Z365" i="1"/>
  <c r="Y364" i="1"/>
  <c r="Z364" i="1"/>
  <c r="Y363" i="1"/>
  <c r="Z363" i="1"/>
  <c r="Y362" i="1"/>
  <c r="Z362" i="1"/>
  <c r="Y361" i="1"/>
  <c r="Z361" i="1"/>
  <c r="Y360" i="1"/>
  <c r="Z360" i="1"/>
  <c r="Y359" i="1"/>
  <c r="Z359" i="1"/>
  <c r="Y358" i="1"/>
  <c r="Z358" i="1"/>
  <c r="Y357" i="1"/>
  <c r="Z357" i="1"/>
  <c r="Y356" i="1"/>
  <c r="Z356" i="1"/>
  <c r="Y355" i="1"/>
  <c r="Z355" i="1"/>
  <c r="Y354" i="1"/>
  <c r="Z354" i="1"/>
  <c r="Y353" i="1"/>
  <c r="Z353" i="1"/>
  <c r="Y352" i="1"/>
  <c r="Z352" i="1"/>
  <c r="Y351" i="1"/>
  <c r="Z351" i="1"/>
  <c r="Y350" i="1"/>
  <c r="Z350" i="1"/>
  <c r="Y349" i="1"/>
  <c r="Z349" i="1"/>
  <c r="Y348" i="1"/>
  <c r="Z348" i="1"/>
  <c r="Y347" i="1"/>
  <c r="Z347" i="1"/>
  <c r="Y346" i="1"/>
  <c r="Z346" i="1"/>
  <c r="Y345" i="1"/>
  <c r="Z345" i="1"/>
  <c r="Y344" i="1"/>
  <c r="Z344" i="1"/>
  <c r="Y343" i="1"/>
  <c r="Z343" i="1"/>
  <c r="Y342" i="1"/>
  <c r="Z342" i="1"/>
  <c r="Y341" i="1"/>
  <c r="Z341" i="1"/>
  <c r="Y340" i="1"/>
  <c r="Z340" i="1"/>
  <c r="Y339" i="1"/>
  <c r="Z339" i="1"/>
  <c r="Y338" i="1"/>
  <c r="Z338" i="1"/>
  <c r="Y337" i="1"/>
  <c r="Z337" i="1"/>
  <c r="Y336" i="1"/>
  <c r="Z336" i="1"/>
  <c r="Y335" i="1"/>
  <c r="Z335" i="1"/>
  <c r="Y334" i="1"/>
  <c r="Z334" i="1"/>
  <c r="Y333" i="1"/>
  <c r="Z333" i="1"/>
  <c r="Y332" i="1"/>
  <c r="Z332" i="1"/>
  <c r="Y331" i="1"/>
  <c r="Z331" i="1"/>
  <c r="Y330" i="1"/>
  <c r="Z330" i="1"/>
  <c r="Y329" i="1"/>
  <c r="Z329" i="1"/>
  <c r="Y328" i="1"/>
  <c r="Z328" i="1"/>
  <c r="Y327" i="1"/>
  <c r="Z327" i="1"/>
  <c r="Y326" i="1"/>
  <c r="Z326" i="1"/>
  <c r="Y325" i="1"/>
  <c r="Z325" i="1"/>
  <c r="Y324" i="1"/>
  <c r="Z324" i="1"/>
  <c r="Y323" i="1"/>
  <c r="Z323" i="1"/>
  <c r="Y322" i="1"/>
  <c r="Z322" i="1"/>
  <c r="Y321" i="1"/>
  <c r="Z321" i="1"/>
  <c r="Y320" i="1"/>
  <c r="Z320" i="1"/>
  <c r="Y319" i="1"/>
  <c r="Z319" i="1"/>
  <c r="Y318" i="1"/>
  <c r="Z318" i="1"/>
  <c r="Y317" i="1"/>
  <c r="Z317" i="1"/>
  <c r="Y316" i="1"/>
  <c r="Z316" i="1"/>
  <c r="Y315" i="1"/>
  <c r="Z315" i="1"/>
  <c r="Y314" i="1"/>
  <c r="Z314" i="1"/>
  <c r="Y313" i="1"/>
  <c r="Z313" i="1"/>
  <c r="Y312" i="1"/>
  <c r="Z312" i="1"/>
  <c r="Y311" i="1"/>
  <c r="Z311" i="1"/>
  <c r="Y310" i="1"/>
  <c r="Z310" i="1"/>
  <c r="Y309" i="1"/>
  <c r="Z309" i="1"/>
  <c r="Y308" i="1"/>
  <c r="Z308" i="1"/>
  <c r="Y307" i="1"/>
  <c r="Z307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Y306" i="1"/>
  <c r="Z306" i="1"/>
  <c r="Y305" i="1"/>
  <c r="Z305" i="1"/>
  <c r="Y304" i="1"/>
  <c r="Z304" i="1"/>
  <c r="Y303" i="1"/>
  <c r="Z303" i="1"/>
  <c r="Y302" i="1"/>
  <c r="Z302" i="1"/>
  <c r="Y301" i="1"/>
  <c r="Z301" i="1"/>
  <c r="Y300" i="1"/>
  <c r="Z300" i="1"/>
  <c r="Y299" i="1"/>
  <c r="Z299" i="1"/>
  <c r="Y298" i="1"/>
  <c r="Z298" i="1"/>
  <c r="Y297" i="1"/>
  <c r="Z297" i="1"/>
  <c r="Y296" i="1"/>
  <c r="Z296" i="1"/>
  <c r="Y295" i="1"/>
  <c r="Z295" i="1"/>
  <c r="Y294" i="1"/>
  <c r="Z294" i="1"/>
  <c r="Y293" i="1"/>
  <c r="Z293" i="1"/>
  <c r="Y292" i="1"/>
  <c r="Z292" i="1"/>
  <c r="Y291" i="1"/>
  <c r="Z291" i="1"/>
  <c r="Y290" i="1"/>
  <c r="Z290" i="1"/>
  <c r="Y289" i="1"/>
  <c r="Z289" i="1"/>
  <c r="Y288" i="1"/>
  <c r="Z288" i="1"/>
  <c r="Y287" i="1"/>
  <c r="Z287" i="1"/>
  <c r="Y286" i="1"/>
  <c r="Z286" i="1"/>
  <c r="Y285" i="1"/>
  <c r="Z285" i="1"/>
  <c r="Y284" i="1"/>
  <c r="Z284" i="1"/>
  <c r="Y283" i="1"/>
  <c r="Z283" i="1"/>
  <c r="Y282" i="1"/>
  <c r="Z282" i="1"/>
  <c r="Y281" i="1"/>
  <c r="Z281" i="1"/>
  <c r="Y280" i="1"/>
  <c r="Z280" i="1"/>
  <c r="Y279" i="1"/>
  <c r="Z279" i="1"/>
  <c r="Y278" i="1"/>
  <c r="Z278" i="1"/>
  <c r="Y277" i="1"/>
  <c r="Z277" i="1"/>
  <c r="Y276" i="1"/>
  <c r="Z276" i="1"/>
  <c r="Y275" i="1"/>
  <c r="Z275" i="1"/>
  <c r="Y274" i="1"/>
  <c r="Z274" i="1"/>
  <c r="Y273" i="1"/>
  <c r="Z273" i="1"/>
  <c r="Y272" i="1"/>
  <c r="Z272" i="1"/>
  <c r="Y271" i="1"/>
  <c r="Z271" i="1"/>
  <c r="Y270" i="1"/>
  <c r="Z27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Y269" i="1"/>
  <c r="Z269" i="1"/>
  <c r="Y268" i="1"/>
  <c r="Z268" i="1"/>
  <c r="Y267" i="1"/>
  <c r="Z267" i="1"/>
  <c r="Y266" i="1"/>
  <c r="Z266" i="1"/>
  <c r="Y265" i="1"/>
  <c r="Z265" i="1"/>
  <c r="Y264" i="1"/>
  <c r="Z264" i="1"/>
  <c r="Y263" i="1"/>
  <c r="Z263" i="1"/>
  <c r="Y262" i="1"/>
  <c r="Z262" i="1"/>
  <c r="Y261" i="1"/>
  <c r="Z261" i="1"/>
  <c r="Y260" i="1"/>
  <c r="Z260" i="1"/>
  <c r="Y259" i="1"/>
  <c r="Z259" i="1"/>
  <c r="Y258" i="1"/>
  <c r="Z258" i="1"/>
  <c r="Y257" i="1"/>
  <c r="Z257" i="1"/>
  <c r="Y256" i="1"/>
  <c r="Z256" i="1"/>
  <c r="Y255" i="1"/>
  <c r="Z255" i="1"/>
  <c r="Y254" i="1"/>
  <c r="Z254" i="1"/>
  <c r="Y253" i="1"/>
  <c r="Z253" i="1"/>
  <c r="Y252" i="1"/>
  <c r="Z252" i="1"/>
  <c r="Y251" i="1"/>
  <c r="Z251" i="1"/>
  <c r="X245" i="1"/>
  <c r="X246" i="1"/>
  <c r="X247" i="1"/>
  <c r="X248" i="1"/>
  <c r="X249" i="1"/>
  <c r="X250" i="1"/>
  <c r="Y250" i="1"/>
  <c r="Z250" i="1"/>
  <c r="Y249" i="1"/>
  <c r="Z249" i="1"/>
  <c r="Y248" i="1"/>
  <c r="Z248" i="1"/>
  <c r="Y247" i="1"/>
  <c r="Z247" i="1"/>
  <c r="Y246" i="1"/>
  <c r="Z246" i="1"/>
  <c r="Y245" i="1"/>
  <c r="Z245" i="1"/>
  <c r="Y244" i="1"/>
  <c r="Z244" i="1"/>
  <c r="M458" i="1"/>
  <c r="N458" i="1"/>
  <c r="M457" i="1"/>
  <c r="N457" i="1"/>
  <c r="M456" i="1"/>
  <c r="N456" i="1"/>
  <c r="M455" i="1"/>
  <c r="N455" i="1"/>
  <c r="M454" i="1"/>
  <c r="N454" i="1"/>
  <c r="M453" i="1"/>
  <c r="N453" i="1"/>
  <c r="M452" i="1"/>
  <c r="N452" i="1"/>
  <c r="M451" i="1"/>
  <c r="N451" i="1"/>
  <c r="M450" i="1"/>
  <c r="N450" i="1"/>
  <c r="M449" i="1"/>
  <c r="N449" i="1"/>
  <c r="M448" i="1"/>
  <c r="N448" i="1"/>
  <c r="M447" i="1"/>
  <c r="N447" i="1"/>
  <c r="M446" i="1"/>
  <c r="N446" i="1"/>
  <c r="M445" i="1"/>
  <c r="N445" i="1"/>
  <c r="M444" i="1"/>
  <c r="N444" i="1"/>
  <c r="M443" i="1"/>
  <c r="N443" i="1"/>
  <c r="M442" i="1"/>
  <c r="N442" i="1"/>
  <c r="M441" i="1"/>
  <c r="N441" i="1"/>
  <c r="M440" i="1"/>
  <c r="N440" i="1"/>
  <c r="M439" i="1"/>
  <c r="N439" i="1"/>
  <c r="M438" i="1"/>
  <c r="N438" i="1"/>
  <c r="M437" i="1"/>
  <c r="N437" i="1"/>
  <c r="M436" i="1"/>
  <c r="N436" i="1"/>
  <c r="M435" i="1"/>
  <c r="N435" i="1"/>
  <c r="M434" i="1"/>
  <c r="N434" i="1"/>
  <c r="M433" i="1"/>
  <c r="N433" i="1"/>
  <c r="M432" i="1"/>
  <c r="N432" i="1"/>
  <c r="M431" i="1"/>
  <c r="N431" i="1"/>
  <c r="M430" i="1"/>
  <c r="N430" i="1"/>
  <c r="M429" i="1"/>
  <c r="N429" i="1"/>
  <c r="M428" i="1"/>
  <c r="N428" i="1"/>
  <c r="M427" i="1"/>
  <c r="N427" i="1"/>
  <c r="M426" i="1"/>
  <c r="N426" i="1"/>
  <c r="M425" i="1"/>
  <c r="N425" i="1"/>
  <c r="M424" i="1"/>
  <c r="N424" i="1"/>
  <c r="M423" i="1"/>
  <c r="N423" i="1"/>
  <c r="M422" i="1"/>
  <c r="N422" i="1"/>
  <c r="M421" i="1"/>
  <c r="N421" i="1"/>
  <c r="M420" i="1"/>
  <c r="N420" i="1"/>
  <c r="M419" i="1"/>
  <c r="N419" i="1"/>
  <c r="M418" i="1"/>
  <c r="N418" i="1"/>
  <c r="M417" i="1"/>
  <c r="N417" i="1"/>
  <c r="M416" i="1"/>
  <c r="N416" i="1"/>
  <c r="M415" i="1"/>
  <c r="N415" i="1"/>
  <c r="M414" i="1"/>
  <c r="N414" i="1"/>
  <c r="M413" i="1"/>
  <c r="N413" i="1"/>
  <c r="M412" i="1"/>
  <c r="N412" i="1"/>
  <c r="M411" i="1"/>
  <c r="N411" i="1"/>
  <c r="M410" i="1"/>
  <c r="N410" i="1"/>
  <c r="M409" i="1"/>
  <c r="N409" i="1"/>
  <c r="M408" i="1"/>
  <c r="N408" i="1"/>
  <c r="M407" i="1"/>
  <c r="N407" i="1"/>
  <c r="M406" i="1"/>
  <c r="N406" i="1"/>
  <c r="M405" i="1"/>
  <c r="N405" i="1"/>
  <c r="M404" i="1"/>
  <c r="N404" i="1"/>
  <c r="M403" i="1"/>
  <c r="N403" i="1"/>
  <c r="M402" i="1"/>
  <c r="N402" i="1"/>
  <c r="M401" i="1"/>
  <c r="N401" i="1"/>
  <c r="M400" i="1"/>
  <c r="N400" i="1"/>
  <c r="M399" i="1"/>
  <c r="N399" i="1"/>
  <c r="M398" i="1"/>
  <c r="N398" i="1"/>
  <c r="M397" i="1"/>
  <c r="N397" i="1"/>
  <c r="M396" i="1"/>
  <c r="N396" i="1"/>
  <c r="M395" i="1"/>
  <c r="N395" i="1"/>
  <c r="M394" i="1"/>
  <c r="N394" i="1"/>
  <c r="M393" i="1"/>
  <c r="N393" i="1"/>
  <c r="M392" i="1"/>
  <c r="N392" i="1"/>
  <c r="M391" i="1"/>
  <c r="N391" i="1"/>
  <c r="M390" i="1"/>
  <c r="N390" i="1"/>
  <c r="M389" i="1"/>
  <c r="N389" i="1"/>
  <c r="M388" i="1"/>
  <c r="N388" i="1"/>
  <c r="M387" i="1"/>
  <c r="N387" i="1"/>
  <c r="M386" i="1"/>
  <c r="N386" i="1"/>
  <c r="M385" i="1"/>
  <c r="N385" i="1"/>
  <c r="M384" i="1"/>
  <c r="N384" i="1"/>
  <c r="M383" i="1"/>
  <c r="N383" i="1"/>
  <c r="M382" i="1"/>
  <c r="N382" i="1"/>
  <c r="M381" i="1"/>
  <c r="N381" i="1"/>
  <c r="M380" i="1"/>
  <c r="N380" i="1"/>
  <c r="M379" i="1"/>
  <c r="N379" i="1"/>
  <c r="M378" i="1"/>
  <c r="N378" i="1"/>
  <c r="M377" i="1"/>
  <c r="N377" i="1"/>
  <c r="M376" i="1"/>
  <c r="N376" i="1"/>
  <c r="M375" i="1"/>
  <c r="N375" i="1"/>
  <c r="M374" i="1"/>
  <c r="N374" i="1"/>
  <c r="M373" i="1"/>
  <c r="N373" i="1"/>
  <c r="M372" i="1"/>
  <c r="N372" i="1"/>
  <c r="M371" i="1"/>
  <c r="N371" i="1"/>
  <c r="M370" i="1"/>
  <c r="N370" i="1"/>
  <c r="M369" i="1"/>
  <c r="N369" i="1"/>
  <c r="M368" i="1"/>
  <c r="N368" i="1"/>
  <c r="M367" i="1"/>
  <c r="N367" i="1"/>
  <c r="M366" i="1"/>
  <c r="N366" i="1"/>
  <c r="M365" i="1"/>
  <c r="N365" i="1"/>
  <c r="M364" i="1"/>
  <c r="N364" i="1"/>
  <c r="M363" i="1"/>
  <c r="N363" i="1"/>
  <c r="M362" i="1"/>
  <c r="N362" i="1"/>
  <c r="M361" i="1"/>
  <c r="N361" i="1"/>
  <c r="M360" i="1"/>
  <c r="N360" i="1"/>
  <c r="M359" i="1"/>
  <c r="N359" i="1"/>
  <c r="M358" i="1"/>
  <c r="N358" i="1"/>
  <c r="M357" i="1"/>
  <c r="N357" i="1"/>
  <c r="M356" i="1"/>
  <c r="N356" i="1"/>
  <c r="M355" i="1"/>
  <c r="N355" i="1"/>
  <c r="M354" i="1"/>
  <c r="N354" i="1"/>
  <c r="M353" i="1"/>
  <c r="N353" i="1"/>
  <c r="M352" i="1"/>
  <c r="N352" i="1"/>
  <c r="M351" i="1"/>
  <c r="N351" i="1"/>
  <c r="M350" i="1"/>
  <c r="N350" i="1"/>
  <c r="M349" i="1"/>
  <c r="N349" i="1"/>
  <c r="M348" i="1"/>
  <c r="N348" i="1"/>
  <c r="M347" i="1"/>
  <c r="N347" i="1"/>
  <c r="M346" i="1"/>
  <c r="N346" i="1"/>
  <c r="M345" i="1"/>
  <c r="N345" i="1"/>
  <c r="M344" i="1"/>
  <c r="N344" i="1"/>
  <c r="M343" i="1"/>
  <c r="N343" i="1"/>
  <c r="M342" i="1"/>
  <c r="N342" i="1"/>
  <c r="M341" i="1"/>
  <c r="N341" i="1"/>
  <c r="M340" i="1"/>
  <c r="N340" i="1"/>
  <c r="M339" i="1"/>
  <c r="N339" i="1"/>
  <c r="M338" i="1"/>
  <c r="N338" i="1"/>
  <c r="M337" i="1"/>
  <c r="N337" i="1"/>
  <c r="M336" i="1"/>
  <c r="N336" i="1"/>
  <c r="M335" i="1"/>
  <c r="N335" i="1"/>
  <c r="M334" i="1"/>
  <c r="N334" i="1"/>
  <c r="M333" i="1"/>
  <c r="N333" i="1"/>
  <c r="M332" i="1"/>
  <c r="N332" i="1"/>
  <c r="M331" i="1"/>
  <c r="N331" i="1"/>
  <c r="M330" i="1"/>
  <c r="N330" i="1"/>
  <c r="M329" i="1"/>
  <c r="N329" i="1"/>
  <c r="M328" i="1"/>
  <c r="N328" i="1"/>
  <c r="M327" i="1"/>
  <c r="N327" i="1"/>
  <c r="M326" i="1"/>
  <c r="N326" i="1"/>
  <c r="M325" i="1"/>
  <c r="N325" i="1"/>
  <c r="M324" i="1"/>
  <c r="N324" i="1"/>
  <c r="M323" i="1"/>
  <c r="N323" i="1"/>
  <c r="M322" i="1"/>
  <c r="N322" i="1"/>
  <c r="M321" i="1"/>
  <c r="N321" i="1"/>
  <c r="M320" i="1"/>
  <c r="N320" i="1"/>
  <c r="M319" i="1"/>
  <c r="N319" i="1"/>
  <c r="M318" i="1"/>
  <c r="N318" i="1"/>
  <c r="M317" i="1"/>
  <c r="N317" i="1"/>
  <c r="M316" i="1"/>
  <c r="N316" i="1"/>
  <c r="M315" i="1"/>
  <c r="N315" i="1"/>
  <c r="M314" i="1"/>
  <c r="N314" i="1"/>
  <c r="M313" i="1"/>
  <c r="N313" i="1"/>
  <c r="M312" i="1"/>
  <c r="N312" i="1"/>
  <c r="M311" i="1"/>
  <c r="N311" i="1"/>
  <c r="M310" i="1"/>
  <c r="N310" i="1"/>
  <c r="M309" i="1"/>
  <c r="N309" i="1"/>
  <c r="M308" i="1"/>
  <c r="N308" i="1"/>
  <c r="M307" i="1"/>
  <c r="N307" i="1"/>
  <c r="M306" i="1"/>
  <c r="N306" i="1"/>
  <c r="M305" i="1"/>
  <c r="N305" i="1"/>
  <c r="M304" i="1"/>
  <c r="N304" i="1"/>
  <c r="M303" i="1"/>
  <c r="N303" i="1"/>
  <c r="M302" i="1"/>
  <c r="N302" i="1"/>
  <c r="M301" i="1"/>
  <c r="N301" i="1"/>
  <c r="M300" i="1"/>
  <c r="N300" i="1"/>
  <c r="M299" i="1"/>
  <c r="N299" i="1"/>
  <c r="M298" i="1"/>
  <c r="N298" i="1"/>
  <c r="M297" i="1"/>
  <c r="N297" i="1"/>
  <c r="M296" i="1"/>
  <c r="N296" i="1"/>
  <c r="M295" i="1"/>
  <c r="N295" i="1"/>
  <c r="M294" i="1"/>
  <c r="N294" i="1"/>
  <c r="M293" i="1"/>
  <c r="N293" i="1"/>
  <c r="M292" i="1"/>
  <c r="N292" i="1"/>
  <c r="M291" i="1"/>
  <c r="N291" i="1"/>
  <c r="M290" i="1"/>
  <c r="N290" i="1"/>
  <c r="M289" i="1"/>
  <c r="N289" i="1"/>
  <c r="M288" i="1"/>
  <c r="N288" i="1"/>
  <c r="M287" i="1"/>
  <c r="N287" i="1"/>
  <c r="M286" i="1"/>
  <c r="N286" i="1"/>
  <c r="M285" i="1"/>
  <c r="N285" i="1"/>
  <c r="M284" i="1"/>
  <c r="N284" i="1"/>
  <c r="M283" i="1"/>
  <c r="N283" i="1"/>
  <c r="M282" i="1"/>
  <c r="N282" i="1"/>
  <c r="M281" i="1"/>
  <c r="N281" i="1"/>
  <c r="M280" i="1"/>
  <c r="N280" i="1"/>
  <c r="M279" i="1"/>
  <c r="N279" i="1"/>
  <c r="M278" i="1"/>
  <c r="N278" i="1"/>
  <c r="M277" i="1"/>
  <c r="N277" i="1"/>
  <c r="M276" i="1"/>
  <c r="N276" i="1"/>
  <c r="M275" i="1"/>
  <c r="N275" i="1"/>
  <c r="M274" i="1"/>
  <c r="N274" i="1"/>
  <c r="M273" i="1"/>
  <c r="N273" i="1"/>
  <c r="M272" i="1"/>
  <c r="N272" i="1"/>
  <c r="M271" i="1"/>
  <c r="N271" i="1"/>
  <c r="M270" i="1"/>
  <c r="N270" i="1"/>
  <c r="M269" i="1"/>
  <c r="N269" i="1"/>
  <c r="M268" i="1"/>
  <c r="N268" i="1"/>
  <c r="M267" i="1"/>
  <c r="N267" i="1"/>
  <c r="M266" i="1"/>
  <c r="N266" i="1"/>
  <c r="M265" i="1"/>
  <c r="N265" i="1"/>
  <c r="M264" i="1"/>
  <c r="N264" i="1"/>
  <c r="M263" i="1"/>
  <c r="N263" i="1"/>
  <c r="M262" i="1"/>
  <c r="N262" i="1"/>
  <c r="M261" i="1"/>
  <c r="N261" i="1"/>
  <c r="M260" i="1"/>
  <c r="N260" i="1"/>
  <c r="M259" i="1"/>
  <c r="N259" i="1"/>
  <c r="M258" i="1"/>
  <c r="N258" i="1"/>
  <c r="M257" i="1"/>
  <c r="N257" i="1"/>
  <c r="M256" i="1"/>
  <c r="N256" i="1"/>
  <c r="M255" i="1"/>
  <c r="N255" i="1"/>
  <c r="M254" i="1"/>
  <c r="N254" i="1"/>
  <c r="M253" i="1"/>
  <c r="N253" i="1"/>
  <c r="M252" i="1"/>
  <c r="N252" i="1"/>
  <c r="M251" i="1"/>
  <c r="N251" i="1"/>
  <c r="M250" i="1"/>
  <c r="N250" i="1"/>
  <c r="M249" i="1"/>
  <c r="N249" i="1"/>
  <c r="N248" i="1"/>
  <c r="N247" i="1"/>
  <c r="N246" i="1"/>
  <c r="N245" i="1"/>
  <c r="N244" i="1"/>
  <c r="N243" i="1"/>
  <c r="M248" i="1"/>
  <c r="M247" i="1"/>
  <c r="M246" i="1"/>
  <c r="M245" i="1"/>
  <c r="M244" i="1"/>
  <c r="M243" i="1"/>
  <c r="L453" i="1"/>
  <c r="L454" i="1"/>
  <c r="L455" i="1"/>
  <c r="L456" i="1"/>
  <c r="L457" i="1"/>
  <c r="L458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276" i="1"/>
  <c r="L277" i="1"/>
  <c r="L278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49" i="1"/>
  <c r="L250" i="1"/>
  <c r="L251" i="1"/>
  <c r="L252" i="1"/>
  <c r="L253" i="1"/>
  <c r="L254" i="1"/>
  <c r="L255" i="1"/>
  <c r="L256" i="1"/>
  <c r="L257" i="1"/>
  <c r="L244" i="1"/>
  <c r="L245" i="1"/>
  <c r="L246" i="1"/>
  <c r="L247" i="1"/>
  <c r="L248" i="1"/>
  <c r="M237" i="1"/>
  <c r="M227" i="1"/>
  <c r="M194" i="1"/>
  <c r="M161" i="1"/>
  <c r="M125" i="1"/>
  <c r="M81" i="1"/>
  <c r="M236" i="1"/>
  <c r="M221" i="1"/>
  <c r="M188" i="1"/>
  <c r="M152" i="1"/>
  <c r="M108" i="1"/>
  <c r="M80" i="1"/>
  <c r="M234" i="1"/>
  <c r="M213" i="1"/>
  <c r="M178" i="1"/>
  <c r="M136" i="1"/>
  <c r="M106" i="1"/>
  <c r="M69" i="1"/>
  <c r="M231" i="1"/>
  <c r="M205" i="1"/>
  <c r="M165" i="1"/>
  <c r="M133" i="1"/>
  <c r="M97" i="1"/>
  <c r="M61" i="1"/>
  <c r="M226" i="1"/>
  <c r="M193" i="1"/>
  <c r="M160" i="1"/>
  <c r="M124" i="1"/>
  <c r="M89" i="1"/>
  <c r="M53" i="1"/>
  <c r="M220" i="1"/>
  <c r="M187" i="1"/>
  <c r="M150" i="1"/>
  <c r="M116" i="1"/>
  <c r="M79" i="1"/>
  <c r="M43" i="1"/>
  <c r="M235" i="1"/>
  <c r="M219" i="1"/>
  <c r="M186" i="1"/>
  <c r="M151" i="1"/>
  <c r="M107" i="1"/>
  <c r="M78" i="1"/>
  <c r="M233" i="1"/>
  <c r="M212" i="1"/>
  <c r="M177" i="1"/>
  <c r="M135" i="1"/>
  <c r="M105" i="1"/>
  <c r="M68" i="1"/>
  <c r="M230" i="1"/>
  <c r="M204" i="1"/>
  <c r="M164" i="1"/>
  <c r="M132" i="1"/>
  <c r="M96" i="1"/>
  <c r="M60" i="1"/>
  <c r="M225" i="1"/>
  <c r="M192" i="1"/>
  <c r="M159" i="1"/>
  <c r="M123" i="1"/>
  <c r="M88" i="1"/>
  <c r="M52" i="1"/>
  <c r="M218" i="1"/>
  <c r="M185" i="1"/>
  <c r="M149" i="1"/>
  <c r="M115" i="1"/>
  <c r="M77" i="1"/>
  <c r="M42" i="1"/>
  <c r="M211" i="1"/>
  <c r="M175" i="1"/>
  <c r="M142" i="1"/>
  <c r="M104" i="1"/>
  <c r="M67" i="1"/>
  <c r="M37" i="1"/>
  <c r="M232" i="1"/>
  <c r="M210" i="1"/>
  <c r="M176" i="1"/>
  <c r="M134" i="1"/>
  <c r="M103" i="1"/>
  <c r="M66" i="1"/>
  <c r="M229" i="1"/>
  <c r="M203" i="1"/>
  <c r="M163" i="1"/>
  <c r="M131" i="1"/>
  <c r="M95" i="1"/>
  <c r="M59" i="1"/>
  <c r="M224" i="1"/>
  <c r="M191" i="1"/>
  <c r="M158" i="1"/>
  <c r="M122" i="1"/>
  <c r="M87" i="1"/>
  <c r="M51" i="1"/>
  <c r="M217" i="1"/>
  <c r="M184" i="1"/>
  <c r="M148" i="1"/>
  <c r="M114" i="1"/>
  <c r="M76" i="1"/>
  <c r="M41" i="1"/>
  <c r="M209" i="1"/>
  <c r="M174" i="1"/>
  <c r="M141" i="1"/>
  <c r="M102" i="1"/>
  <c r="M65" i="1"/>
  <c r="M36" i="1"/>
  <c r="M201" i="1"/>
  <c r="M169" i="1"/>
  <c r="M130" i="1"/>
  <c r="M94" i="1"/>
  <c r="M58" i="1"/>
  <c r="M31" i="1"/>
  <c r="M228" i="1"/>
  <c r="M202" i="1"/>
  <c r="M162" i="1"/>
  <c r="M129" i="1"/>
  <c r="M93" i="1"/>
  <c r="M57" i="1"/>
  <c r="M223" i="1"/>
  <c r="M190" i="1"/>
  <c r="M157" i="1"/>
  <c r="M121" i="1"/>
  <c r="M86" i="1"/>
  <c r="M50" i="1"/>
  <c r="M216" i="1"/>
  <c r="M183" i="1"/>
  <c r="M147" i="1"/>
  <c r="M113" i="1"/>
  <c r="M75" i="1"/>
  <c r="M40" i="1"/>
  <c r="M208" i="1"/>
  <c r="M173" i="1"/>
  <c r="M140" i="1"/>
  <c r="M101" i="1"/>
  <c r="M64" i="1"/>
  <c r="M35" i="1"/>
  <c r="M200" i="1"/>
  <c r="M168" i="1"/>
  <c r="M128" i="1"/>
  <c r="M92" i="1"/>
  <c r="M56" i="1"/>
  <c r="M30" i="1"/>
  <c r="M197" i="1"/>
  <c r="M156" i="1"/>
  <c r="M120" i="1"/>
  <c r="M85" i="1"/>
  <c r="M49" i="1"/>
  <c r="M27" i="1"/>
  <c r="M222" i="1"/>
  <c r="M189" i="1"/>
  <c r="M155" i="1"/>
  <c r="M119" i="1"/>
  <c r="M84" i="1"/>
  <c r="M48" i="1"/>
  <c r="M215" i="1"/>
  <c r="M182" i="1"/>
  <c r="M146" i="1"/>
  <c r="M112" i="1"/>
  <c r="M74" i="1"/>
  <c r="M39" i="1"/>
  <c r="M207" i="1"/>
  <c r="M172" i="1"/>
  <c r="M139" i="1"/>
  <c r="M100" i="1"/>
  <c r="M63" i="1"/>
  <c r="M34" i="1"/>
  <c r="M199" i="1"/>
  <c r="M167" i="1"/>
  <c r="M127" i="1"/>
  <c r="M91" i="1"/>
  <c r="M55" i="1"/>
  <c r="M29" i="1"/>
  <c r="M196" i="1"/>
  <c r="M154" i="1"/>
  <c r="M118" i="1"/>
  <c r="M83" i="1"/>
  <c r="M47" i="1"/>
  <c r="M26" i="1"/>
  <c r="M181" i="1"/>
  <c r="M145" i="1"/>
  <c r="M111" i="1"/>
  <c r="M73" i="1"/>
  <c r="M45" i="1"/>
  <c r="M24" i="1"/>
  <c r="M214" i="1"/>
  <c r="M180" i="1"/>
  <c r="M144" i="1"/>
  <c r="M110" i="1"/>
  <c r="M72" i="1"/>
  <c r="M38" i="1"/>
  <c r="M206" i="1"/>
  <c r="M171" i="1"/>
  <c r="M138" i="1"/>
  <c r="M99" i="1"/>
  <c r="M62" i="1"/>
  <c r="M33" i="1"/>
  <c r="M198" i="1"/>
  <c r="M166" i="1"/>
  <c r="M126" i="1"/>
  <c r="M90" i="1"/>
  <c r="M54" i="1"/>
  <c r="M28" i="1"/>
  <c r="M195" i="1"/>
  <c r="M153" i="1"/>
  <c r="M117" i="1"/>
  <c r="M82" i="1"/>
  <c r="M46" i="1"/>
  <c r="M25" i="1"/>
  <c r="M179" i="1"/>
  <c r="M143" i="1"/>
  <c r="M109" i="1"/>
  <c r="M71" i="1"/>
  <c r="M44" i="1"/>
  <c r="M23" i="1"/>
  <c r="M170" i="1"/>
  <c r="M137" i="1"/>
  <c r="M98" i="1"/>
  <c r="M70" i="1"/>
  <c r="M32" i="1"/>
  <c r="M22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K237" i="1"/>
  <c r="G237" i="1"/>
  <c r="K236" i="1"/>
  <c r="G236" i="1"/>
  <c r="K235" i="1"/>
  <c r="G235" i="1"/>
  <c r="K234" i="1"/>
  <c r="G234" i="1"/>
  <c r="K233" i="1"/>
  <c r="G233" i="1"/>
  <c r="K232" i="1"/>
  <c r="G232" i="1"/>
  <c r="K231" i="1"/>
  <c r="G231" i="1"/>
  <c r="K230" i="1"/>
  <c r="G230" i="1"/>
  <c r="K229" i="1"/>
  <c r="G229" i="1"/>
  <c r="K228" i="1"/>
  <c r="G228" i="1"/>
  <c r="K227" i="1"/>
  <c r="G227" i="1"/>
  <c r="K226" i="1"/>
  <c r="G226" i="1"/>
  <c r="K225" i="1"/>
  <c r="G225" i="1"/>
  <c r="K224" i="1"/>
  <c r="G224" i="1"/>
  <c r="K223" i="1"/>
  <c r="G223" i="1"/>
  <c r="K222" i="1"/>
  <c r="G222" i="1"/>
  <c r="K221" i="1"/>
  <c r="G221" i="1"/>
  <c r="K220" i="1"/>
  <c r="G220" i="1"/>
  <c r="K219" i="1"/>
  <c r="G219" i="1"/>
  <c r="K218" i="1"/>
  <c r="G218" i="1"/>
  <c r="K217" i="1"/>
  <c r="G217" i="1"/>
  <c r="K216" i="1"/>
  <c r="G216" i="1"/>
  <c r="K215" i="1"/>
  <c r="G215" i="1"/>
  <c r="K214" i="1"/>
  <c r="G214" i="1"/>
  <c r="K213" i="1"/>
  <c r="G213" i="1"/>
  <c r="K212" i="1"/>
  <c r="G212" i="1"/>
  <c r="K211" i="1"/>
  <c r="G211" i="1"/>
  <c r="K210" i="1"/>
  <c r="G210" i="1"/>
  <c r="K209" i="1"/>
  <c r="G209" i="1"/>
  <c r="K208" i="1"/>
  <c r="G208" i="1"/>
  <c r="K207" i="1"/>
  <c r="G207" i="1"/>
  <c r="K206" i="1"/>
  <c r="G206" i="1"/>
  <c r="K205" i="1"/>
  <c r="G205" i="1"/>
  <c r="K204" i="1"/>
  <c r="G204" i="1"/>
  <c r="K203" i="1"/>
  <c r="G203" i="1"/>
  <c r="K202" i="1"/>
  <c r="G202" i="1"/>
  <c r="K201" i="1"/>
  <c r="G201" i="1"/>
  <c r="K200" i="1"/>
  <c r="G200" i="1"/>
  <c r="K199" i="1"/>
  <c r="G199" i="1"/>
  <c r="K198" i="1"/>
  <c r="G198" i="1"/>
  <c r="K197" i="1"/>
  <c r="G197" i="1"/>
  <c r="K196" i="1"/>
  <c r="G196" i="1"/>
  <c r="K195" i="1"/>
  <c r="G195" i="1"/>
  <c r="K194" i="1"/>
  <c r="G194" i="1"/>
  <c r="K193" i="1"/>
  <c r="G193" i="1"/>
  <c r="K192" i="1"/>
  <c r="G192" i="1"/>
  <c r="K191" i="1"/>
  <c r="G191" i="1"/>
  <c r="K190" i="1"/>
  <c r="G190" i="1"/>
  <c r="K189" i="1"/>
  <c r="G189" i="1"/>
  <c r="K188" i="1"/>
  <c r="G188" i="1"/>
  <c r="K187" i="1"/>
  <c r="G187" i="1"/>
  <c r="K186" i="1"/>
  <c r="G186" i="1"/>
  <c r="K185" i="1"/>
  <c r="G185" i="1"/>
  <c r="K184" i="1"/>
  <c r="G184" i="1"/>
  <c r="K183" i="1"/>
  <c r="G183" i="1"/>
  <c r="K182" i="1"/>
  <c r="G182" i="1"/>
  <c r="K181" i="1"/>
  <c r="G181" i="1"/>
  <c r="K180" i="1"/>
  <c r="G180" i="1"/>
  <c r="K179" i="1"/>
  <c r="G179" i="1"/>
  <c r="K178" i="1"/>
  <c r="G178" i="1"/>
  <c r="K177" i="1"/>
  <c r="G177" i="1"/>
  <c r="K176" i="1"/>
  <c r="G176" i="1"/>
  <c r="K175" i="1"/>
  <c r="G175" i="1"/>
  <c r="K174" i="1"/>
  <c r="G174" i="1"/>
  <c r="K173" i="1"/>
  <c r="G173" i="1"/>
  <c r="K172" i="1"/>
  <c r="G172" i="1"/>
  <c r="K171" i="1"/>
  <c r="G171" i="1"/>
  <c r="K170" i="1"/>
  <c r="G170" i="1"/>
  <c r="K169" i="1"/>
  <c r="G169" i="1"/>
  <c r="K168" i="1"/>
  <c r="G168" i="1"/>
  <c r="K167" i="1"/>
  <c r="G167" i="1"/>
  <c r="K166" i="1"/>
  <c r="G166" i="1"/>
  <c r="K165" i="1"/>
  <c r="G165" i="1"/>
  <c r="K164" i="1"/>
  <c r="G164" i="1"/>
  <c r="K163" i="1"/>
  <c r="G163" i="1"/>
  <c r="K162" i="1"/>
  <c r="G162" i="1"/>
  <c r="K161" i="1"/>
  <c r="G161" i="1"/>
  <c r="K160" i="1"/>
  <c r="G160" i="1"/>
  <c r="K159" i="1"/>
  <c r="G159" i="1"/>
  <c r="K158" i="1"/>
  <c r="G158" i="1"/>
  <c r="K157" i="1"/>
  <c r="G157" i="1"/>
  <c r="K156" i="1"/>
  <c r="G156" i="1"/>
  <c r="K155" i="1"/>
  <c r="G155" i="1"/>
  <c r="K154" i="1"/>
  <c r="G154" i="1"/>
  <c r="K153" i="1"/>
  <c r="G153" i="1"/>
  <c r="K152" i="1"/>
  <c r="G152" i="1"/>
  <c r="K151" i="1"/>
  <c r="G151" i="1"/>
  <c r="K150" i="1"/>
  <c r="G150" i="1"/>
  <c r="K149" i="1"/>
  <c r="G149" i="1"/>
  <c r="K148" i="1"/>
  <c r="G148" i="1"/>
  <c r="K147" i="1"/>
  <c r="G147" i="1"/>
  <c r="K146" i="1"/>
  <c r="G146" i="1"/>
  <c r="K145" i="1"/>
  <c r="G145" i="1"/>
  <c r="K144" i="1"/>
  <c r="G144" i="1"/>
  <c r="K143" i="1"/>
  <c r="G143" i="1"/>
  <c r="K142" i="1"/>
  <c r="G142" i="1"/>
  <c r="K141" i="1"/>
  <c r="G141" i="1"/>
  <c r="K140" i="1"/>
  <c r="G140" i="1"/>
  <c r="K139" i="1"/>
  <c r="G139" i="1"/>
  <c r="K138" i="1"/>
  <c r="G138" i="1"/>
  <c r="K137" i="1"/>
  <c r="G137" i="1"/>
  <c r="K136" i="1"/>
  <c r="G136" i="1"/>
  <c r="K135" i="1"/>
  <c r="G135" i="1"/>
  <c r="K134" i="1"/>
  <c r="G134" i="1"/>
  <c r="K133" i="1"/>
  <c r="G133" i="1"/>
  <c r="K132" i="1"/>
  <c r="G132" i="1"/>
  <c r="K131" i="1"/>
  <c r="G131" i="1"/>
  <c r="K130" i="1"/>
  <c r="G130" i="1"/>
  <c r="K129" i="1"/>
  <c r="G129" i="1"/>
  <c r="K128" i="1"/>
  <c r="G128" i="1"/>
  <c r="K127" i="1"/>
  <c r="G127" i="1"/>
  <c r="K126" i="1"/>
  <c r="G126" i="1"/>
  <c r="K125" i="1"/>
  <c r="G125" i="1"/>
  <c r="K124" i="1"/>
  <c r="G124" i="1"/>
  <c r="K123" i="1"/>
  <c r="G123" i="1"/>
  <c r="K122" i="1"/>
  <c r="G122" i="1"/>
  <c r="K121" i="1"/>
  <c r="G121" i="1"/>
  <c r="K120" i="1"/>
  <c r="G120" i="1"/>
  <c r="K119" i="1"/>
  <c r="G119" i="1"/>
  <c r="K118" i="1"/>
  <c r="G118" i="1"/>
  <c r="K117" i="1"/>
  <c r="G117" i="1"/>
  <c r="K116" i="1"/>
  <c r="G116" i="1"/>
  <c r="K115" i="1"/>
  <c r="G115" i="1"/>
  <c r="K114" i="1"/>
  <c r="G114" i="1"/>
  <c r="K113" i="1"/>
  <c r="G113" i="1"/>
  <c r="K112" i="1"/>
  <c r="G112" i="1"/>
  <c r="K111" i="1"/>
  <c r="G111" i="1"/>
  <c r="K110" i="1"/>
  <c r="G110" i="1"/>
  <c r="K109" i="1"/>
  <c r="G109" i="1"/>
  <c r="K108" i="1"/>
  <c r="G108" i="1"/>
  <c r="K107" i="1"/>
  <c r="G107" i="1"/>
  <c r="K106" i="1"/>
  <c r="G106" i="1"/>
  <c r="K105" i="1"/>
  <c r="G105" i="1"/>
  <c r="K104" i="1"/>
  <c r="G104" i="1"/>
  <c r="K103" i="1"/>
  <c r="G103" i="1"/>
  <c r="K102" i="1"/>
  <c r="G102" i="1"/>
  <c r="K101" i="1"/>
  <c r="G101" i="1"/>
  <c r="K100" i="1"/>
  <c r="G100" i="1"/>
  <c r="K99" i="1"/>
  <c r="G99" i="1"/>
  <c r="K98" i="1"/>
  <c r="G98" i="1"/>
  <c r="K97" i="1"/>
  <c r="G97" i="1"/>
  <c r="K96" i="1"/>
  <c r="G96" i="1"/>
  <c r="K95" i="1"/>
  <c r="G95" i="1"/>
  <c r="K94" i="1"/>
  <c r="G94" i="1"/>
  <c r="K93" i="1"/>
  <c r="G93" i="1"/>
  <c r="K92" i="1"/>
  <c r="G92" i="1"/>
  <c r="K91" i="1"/>
  <c r="G91" i="1"/>
  <c r="K90" i="1"/>
  <c r="G90" i="1"/>
  <c r="K89" i="1"/>
  <c r="G89" i="1"/>
  <c r="K88" i="1"/>
  <c r="G88" i="1"/>
  <c r="K87" i="1"/>
  <c r="G87" i="1"/>
  <c r="K86" i="1"/>
  <c r="G86" i="1"/>
  <c r="K85" i="1"/>
  <c r="G85" i="1"/>
  <c r="K84" i="1"/>
  <c r="G84" i="1"/>
  <c r="K83" i="1"/>
  <c r="G83" i="1"/>
  <c r="K82" i="1"/>
  <c r="G82" i="1"/>
  <c r="K81" i="1"/>
  <c r="G81" i="1"/>
  <c r="K80" i="1"/>
  <c r="G80" i="1"/>
  <c r="K79" i="1"/>
  <c r="G79" i="1"/>
  <c r="K78" i="1"/>
  <c r="G78" i="1"/>
  <c r="K77" i="1"/>
  <c r="G77" i="1"/>
  <c r="K76" i="1"/>
  <c r="G76" i="1"/>
  <c r="K75" i="1"/>
  <c r="G75" i="1"/>
  <c r="K74" i="1"/>
  <c r="G74" i="1"/>
  <c r="K73" i="1"/>
  <c r="G73" i="1"/>
  <c r="K72" i="1"/>
  <c r="G72" i="1"/>
  <c r="K71" i="1"/>
  <c r="G71" i="1"/>
  <c r="K70" i="1"/>
  <c r="G70" i="1"/>
  <c r="K69" i="1"/>
  <c r="G69" i="1"/>
  <c r="K68" i="1"/>
  <c r="G68" i="1"/>
  <c r="K67" i="1"/>
  <c r="G67" i="1"/>
  <c r="K66" i="1"/>
  <c r="G66" i="1"/>
  <c r="K65" i="1"/>
  <c r="G65" i="1"/>
  <c r="K64" i="1"/>
  <c r="G64" i="1"/>
  <c r="K63" i="1"/>
  <c r="G63" i="1"/>
  <c r="K62" i="1"/>
  <c r="G62" i="1"/>
  <c r="K61" i="1"/>
  <c r="G61" i="1"/>
  <c r="K60" i="1"/>
  <c r="G60" i="1"/>
  <c r="K59" i="1"/>
  <c r="G59" i="1"/>
  <c r="K58" i="1"/>
  <c r="G58" i="1"/>
  <c r="K57" i="1"/>
  <c r="G57" i="1"/>
  <c r="K56" i="1"/>
  <c r="G56" i="1"/>
  <c r="K55" i="1"/>
  <c r="G55" i="1"/>
  <c r="K54" i="1"/>
  <c r="G54" i="1"/>
  <c r="K53" i="1"/>
  <c r="G53" i="1"/>
  <c r="K52" i="1"/>
  <c r="G52" i="1"/>
  <c r="K51" i="1"/>
  <c r="G51" i="1"/>
  <c r="K50" i="1"/>
  <c r="G50" i="1"/>
  <c r="K49" i="1"/>
  <c r="G49" i="1"/>
  <c r="K48" i="1"/>
  <c r="G48" i="1"/>
  <c r="K47" i="1"/>
  <c r="G47" i="1"/>
  <c r="K46" i="1"/>
  <c r="G46" i="1"/>
  <c r="K45" i="1"/>
  <c r="G45" i="1"/>
  <c r="K44" i="1"/>
  <c r="G44" i="1"/>
  <c r="K43" i="1"/>
  <c r="G43" i="1"/>
  <c r="K42" i="1"/>
  <c r="G42" i="1"/>
  <c r="K41" i="1"/>
  <c r="G41" i="1"/>
  <c r="K40" i="1"/>
  <c r="G40" i="1"/>
  <c r="K39" i="1"/>
  <c r="G39" i="1"/>
  <c r="K38" i="1"/>
  <c r="G38" i="1"/>
  <c r="K37" i="1"/>
  <c r="G37" i="1"/>
  <c r="K36" i="1"/>
  <c r="G36" i="1"/>
  <c r="K35" i="1"/>
  <c r="G35" i="1"/>
  <c r="K34" i="1"/>
  <c r="G34" i="1"/>
  <c r="K33" i="1"/>
  <c r="G33" i="1"/>
  <c r="K32" i="1"/>
  <c r="G32" i="1"/>
  <c r="K31" i="1"/>
  <c r="G31" i="1"/>
  <c r="K30" i="1"/>
  <c r="G30" i="1"/>
  <c r="K29" i="1"/>
  <c r="G29" i="1"/>
  <c r="K28" i="1"/>
  <c r="G28" i="1"/>
  <c r="K27" i="1"/>
  <c r="G27" i="1"/>
  <c r="K26" i="1"/>
  <c r="G26" i="1"/>
  <c r="K25" i="1"/>
  <c r="G25" i="1"/>
  <c r="K24" i="1"/>
  <c r="G24" i="1"/>
  <c r="K23" i="1"/>
  <c r="G23" i="1"/>
  <c r="K22" i="1"/>
  <c r="G22" i="1"/>
  <c r="E4" i="2"/>
  <c r="C4" i="2"/>
  <c r="F4" i="2"/>
  <c r="E5" i="2"/>
  <c r="C5" i="2"/>
  <c r="F5" i="2"/>
  <c r="E6" i="2"/>
  <c r="C6" i="2"/>
  <c r="F6" i="2"/>
  <c r="E7" i="2"/>
  <c r="C7" i="2"/>
  <c r="F7" i="2"/>
  <c r="E8" i="2"/>
  <c r="C8" i="2"/>
  <c r="F8" i="2"/>
  <c r="E9" i="2"/>
  <c r="C9" i="2"/>
  <c r="F9" i="2"/>
  <c r="F12" i="2"/>
  <c r="D4" i="2"/>
  <c r="D5" i="2"/>
  <c r="D6" i="2"/>
  <c r="D7" i="2"/>
  <c r="D8" i="2"/>
  <c r="D9" i="2"/>
  <c r="D12" i="2"/>
  <c r="F14" i="2"/>
  <c r="F15" i="2"/>
  <c r="F16" i="2"/>
  <c r="F22" i="2"/>
  <c r="G22" i="2"/>
  <c r="F23" i="2"/>
  <c r="G23" i="2"/>
  <c r="F24" i="2"/>
  <c r="G24" i="2"/>
  <c r="F25" i="2"/>
  <c r="G25" i="2"/>
  <c r="F26" i="2"/>
  <c r="G26" i="2"/>
  <c r="F27" i="2"/>
  <c r="G27" i="2"/>
  <c r="F28" i="2"/>
  <c r="G28" i="2"/>
  <c r="F29" i="2"/>
  <c r="G29" i="2"/>
  <c r="F30" i="2"/>
  <c r="G30" i="2"/>
  <c r="F31" i="2"/>
  <c r="G31" i="2"/>
  <c r="F32" i="2"/>
  <c r="G32" i="2"/>
  <c r="F33" i="2"/>
  <c r="G33" i="2"/>
  <c r="F34" i="2"/>
  <c r="G34" i="2"/>
  <c r="F35" i="2"/>
  <c r="G35" i="2"/>
  <c r="F36" i="2"/>
  <c r="G36" i="2"/>
  <c r="F37" i="2"/>
  <c r="G37" i="2"/>
  <c r="G39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9" i="2"/>
  <c r="G42" i="2"/>
  <c r="G43" i="2"/>
  <c r="F39" i="2"/>
  <c r="D39" i="2"/>
  <c r="C39" i="2"/>
  <c r="P37" i="1"/>
  <c r="P28" i="1"/>
  <c r="P31" i="1"/>
  <c r="P34" i="1"/>
  <c r="P39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T14" i="1"/>
  <c r="T16" i="1"/>
  <c r="T13" i="1"/>
  <c r="X7" i="1"/>
  <c r="X12" i="1"/>
  <c r="W10" i="1"/>
  <c r="W9" i="1"/>
  <c r="W8" i="1"/>
  <c r="W7" i="1"/>
  <c r="W6" i="1"/>
  <c r="W5" i="1"/>
  <c r="R7" i="1"/>
  <c r="R4" i="1"/>
  <c r="R11" i="1"/>
  <c r="R10" i="1"/>
  <c r="R9" i="1"/>
  <c r="R8" i="1"/>
  <c r="R6" i="1"/>
  <c r="R5" i="1"/>
  <c r="I9" i="1"/>
  <c r="I8" i="1"/>
  <c r="I7" i="1"/>
  <c r="I6" i="1"/>
  <c r="I5" i="1"/>
  <c r="I4" i="1"/>
  <c r="C5" i="1"/>
</calcChain>
</file>

<file path=xl/sharedStrings.xml><?xml version="1.0" encoding="utf-8"?>
<sst xmlns="http://schemas.openxmlformats.org/spreadsheetml/2006/main" count="928" uniqueCount="82">
  <si>
    <t>red</t>
  </si>
  <si>
    <t>green</t>
  </si>
  <si>
    <t>sunflower yellow</t>
  </si>
  <si>
    <t>multiply by the Counting Principle</t>
  </si>
  <si>
    <t>=6*6*6 = 6^3</t>
  </si>
  <si>
    <t>(1,1,1)</t>
  </si>
  <si>
    <t>(1,1,2)</t>
  </si>
  <si>
    <t>distinguishing dice is imposing an order</t>
  </si>
  <si>
    <t>sampling with order and with replacement</t>
  </si>
  <si>
    <t>these 216 outcomes are equally likely; the probability of any one of them</t>
  </si>
  <si>
    <t>is 1/216</t>
  </si>
  <si>
    <t>sample mean</t>
  </si>
  <si>
    <t>possible values of xbar</t>
  </si>
  <si>
    <t>theoretical absolute frequencies</t>
  </si>
  <si>
    <t>xbar</t>
  </si>
  <si>
    <t>freq</t>
  </si>
  <si>
    <t>parent population of dice</t>
  </si>
  <si>
    <t>x</t>
  </si>
  <si>
    <t>p(x)</t>
  </si>
  <si>
    <t>discrete uniform k=6</t>
  </si>
  <si>
    <t xml:space="preserve">a single sample of size </t>
  </si>
  <si>
    <t>n</t>
  </si>
  <si>
    <t>formula; value keeps changing</t>
  </si>
  <si>
    <t>one sample</t>
  </si>
  <si>
    <t>s</t>
  </si>
  <si>
    <t>s/sqrt(n)</t>
  </si>
  <si>
    <t>ordered sample means</t>
  </si>
  <si>
    <t>a new population of all the sample means of samples of size 3</t>
  </si>
  <si>
    <t>the sampling distribution of the sample means</t>
  </si>
  <si>
    <t>relative frequency</t>
  </si>
  <si>
    <t>abs freq</t>
  </si>
  <si>
    <t>the original, parent population</t>
  </si>
  <si>
    <t>E[X^2]</t>
  </si>
  <si>
    <t>popn std dev</t>
  </si>
  <si>
    <t>popn variance</t>
  </si>
  <si>
    <t>popn mean</t>
  </si>
  <si>
    <t>j</t>
  </si>
  <si>
    <t>xbar(j)</t>
  </si>
  <si>
    <t>fj</t>
  </si>
  <si>
    <t>xbar(j)^2</t>
  </si>
  <si>
    <t>xbar(j)^2 * fj</t>
  </si>
  <si>
    <t>xbar(j) * fj</t>
  </si>
  <si>
    <t>m</t>
  </si>
  <si>
    <r>
      <t>s</t>
    </r>
    <r>
      <rPr>
        <sz val="12"/>
        <color theme="1"/>
        <rFont val="Arial"/>
      </rPr>
      <t>^2</t>
    </r>
  </si>
  <si>
    <t>mu sub xbar</t>
  </si>
  <si>
    <t>E[xbar^2]</t>
  </si>
  <si>
    <t>popn std dev of xbar</t>
  </si>
  <si>
    <t>popn variance of xbar</t>
  </si>
  <si>
    <r>
      <t>s</t>
    </r>
    <r>
      <rPr>
        <sz val="12"/>
        <color theme="1"/>
        <rFont val="Arial"/>
      </rPr>
      <t>/sqrt(3)</t>
    </r>
  </si>
  <si>
    <t>relative freq</t>
  </si>
  <si>
    <t>all possible samples of size 3 from dice</t>
  </si>
  <si>
    <t>(more in here that we're not showing)</t>
  </si>
  <si>
    <t>max</t>
  </si>
  <si>
    <t>ordered sample standard deviations</t>
  </si>
  <si>
    <t>ordered sample max's</t>
  </si>
  <si>
    <t/>
  </si>
  <si>
    <t>calc</t>
  </si>
  <si>
    <t>abs feq</t>
  </si>
  <si>
    <t>rel freq</t>
  </si>
  <si>
    <t>the sampling distribution of the sample standard deviations</t>
  </si>
  <si>
    <t>a new population of all the sample standard deviations of samples of size 3</t>
  </si>
  <si>
    <t>mu sub s</t>
  </si>
  <si>
    <t>E[s^2]</t>
  </si>
  <si>
    <t>popn variance of s</t>
  </si>
  <si>
    <t>popn std dev of s</t>
  </si>
  <si>
    <t>yj * fj</t>
  </si>
  <si>
    <t>yj^2</t>
  </si>
  <si>
    <t>yj^2 * fj</t>
  </si>
  <si>
    <t>mu sub (max)</t>
  </si>
  <si>
    <t>popn variance of max</t>
  </si>
  <si>
    <t>popn std dev of max</t>
  </si>
  <si>
    <t>E[max^2]</t>
  </si>
  <si>
    <t>max; call it y</t>
  </si>
  <si>
    <t>xj</t>
  </si>
  <si>
    <t>p(xj)</t>
  </si>
  <si>
    <t>xj * p(xj)</t>
  </si>
  <si>
    <t>xj^2</t>
  </si>
  <si>
    <t>xj^2 * p(xj)</t>
  </si>
  <si>
    <t>sj</t>
  </si>
  <si>
    <t>sj * fj</t>
  </si>
  <si>
    <t>sj^2</t>
  </si>
  <si>
    <t>sj^2 * fj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</si>
</sst>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Symbol"/>
    </font>
    <font>
      <sz val="12"/>
      <color theme="1"/>
      <name val="Arial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95ED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BE7FF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9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quotePrefix="1"/>
    <xf numFmtId="0" fontId="3" fillId="0" borderId="0" xfId="0" applyFont="1"/>
    <xf numFmtId="2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2" fontId="0" fillId="4" borderId="0" xfId="0" applyNumberFormat="1" applyFill="1"/>
    <xf numFmtId="164" fontId="0" fillId="0" borderId="0" xfId="0" applyNumberFormat="1"/>
    <xf numFmtId="165" fontId="0" fillId="0" borderId="0" xfId="0" applyNumberFormat="1"/>
    <xf numFmtId="1" fontId="0" fillId="0" borderId="0" xfId="0" applyNumberFormat="1"/>
    <xf numFmtId="0" fontId="4" fillId="0" borderId="0" xfId="0" applyFont="1"/>
    <xf numFmtId="0" fontId="4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5" xfId="0" applyNumberFormat="1" applyBorder="1"/>
    <xf numFmtId="164" fontId="0" fillId="0" borderId="3" xfId="0" applyNumberFormat="1" applyBorder="1"/>
    <xf numFmtId="0" fontId="0" fillId="0" borderId="0" xfId="0" applyAlignment="1">
      <alignment horizontal="right"/>
    </xf>
    <xf numFmtId="0" fontId="0" fillId="0" borderId="5" xfId="0" applyBorder="1"/>
    <xf numFmtId="165" fontId="0" fillId="0" borderId="4" xfId="0" applyNumberFormat="1" applyBorder="1"/>
    <xf numFmtId="0" fontId="0" fillId="0" borderId="1" xfId="0" applyBorder="1"/>
    <xf numFmtId="0" fontId="0" fillId="5" borderId="0" xfId="0" applyFill="1"/>
    <xf numFmtId="164" fontId="0" fillId="5" borderId="0" xfId="0" applyNumberFormat="1" applyFill="1"/>
    <xf numFmtId="0" fontId="0" fillId="6" borderId="0" xfId="0" applyFill="1"/>
    <xf numFmtId="0" fontId="0" fillId="7" borderId="0" xfId="0" applyFill="1"/>
    <xf numFmtId="164" fontId="0" fillId="0" borderId="4" xfId="0" applyNumberFormat="1" applyBorder="1"/>
    <xf numFmtId="0" fontId="0" fillId="8" borderId="0" xfId="0" applyFill="1"/>
    <xf numFmtId="0" fontId="0" fillId="0" borderId="0" xfId="0" applyAlignment="1">
      <alignment horizontal="right" wrapText="1"/>
    </xf>
  </cellXfs>
  <cellStyles count="29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Normal" xfId="0" builtinId="0"/>
  </cellStyles>
  <dxfs count="0"/>
  <tableStyles count="0" defaultTableStyle="TableStyleMedium9" defaultPivotStyle="PivotStyleMedium4"/>
  <colors>
    <mruColors>
      <color rgb="FFA1EA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Abs Freq of xbar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calcs!$P$21</c:f>
              <c:strCache>
                <c:ptCount val="1"/>
                <c:pt idx="0">
                  <c:v>abs freq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numRef>
              <c:f>calcs!$O$22:$O$37</c:f>
              <c:numCache>
                <c:formatCode>0.00</c:formatCode>
                <c:ptCount val="16"/>
                <c:pt idx="0">
                  <c:v>1.0</c:v>
                </c:pt>
                <c:pt idx="1">
                  <c:v>1.333333333333333</c:v>
                </c:pt>
                <c:pt idx="2">
                  <c:v>1.666666666666667</c:v>
                </c:pt>
                <c:pt idx="3">
                  <c:v>2.0</c:v>
                </c:pt>
                <c:pt idx="4">
                  <c:v>2.333333333333333</c:v>
                </c:pt>
                <c:pt idx="5">
                  <c:v>2.666666666666666</c:v>
                </c:pt>
                <c:pt idx="6">
                  <c:v>3.0</c:v>
                </c:pt>
                <c:pt idx="7">
                  <c:v>3.333333333333333</c:v>
                </c:pt>
                <c:pt idx="8">
                  <c:v>3.66666666666667</c:v>
                </c:pt>
                <c:pt idx="9">
                  <c:v>4.0</c:v>
                </c:pt>
                <c:pt idx="10">
                  <c:v>4.33333333333333</c:v>
                </c:pt>
                <c:pt idx="11">
                  <c:v>4.66666666666667</c:v>
                </c:pt>
                <c:pt idx="12">
                  <c:v>5.0</c:v>
                </c:pt>
                <c:pt idx="13">
                  <c:v>5.33333333333333</c:v>
                </c:pt>
                <c:pt idx="14">
                  <c:v>5.66666666666667</c:v>
                </c:pt>
                <c:pt idx="15">
                  <c:v>6.0</c:v>
                </c:pt>
              </c:numCache>
            </c:numRef>
          </c:cat>
          <c:val>
            <c:numRef>
              <c:f>calcs!$P$22:$P$37</c:f>
              <c:numCache>
                <c:formatCode>General</c:formatCode>
                <c:ptCount val="16"/>
                <c:pt idx="0">
                  <c:v>1.0</c:v>
                </c:pt>
                <c:pt idx="1">
                  <c:v>3.0</c:v>
                </c:pt>
                <c:pt idx="2">
                  <c:v>6.0</c:v>
                </c:pt>
                <c:pt idx="3">
                  <c:v>10.0</c:v>
                </c:pt>
                <c:pt idx="4">
                  <c:v>15.0</c:v>
                </c:pt>
                <c:pt idx="5">
                  <c:v>21.0</c:v>
                </c:pt>
                <c:pt idx="6">
                  <c:v>9.0</c:v>
                </c:pt>
                <c:pt idx="7">
                  <c:v>27.0</c:v>
                </c:pt>
                <c:pt idx="8">
                  <c:v>27.0</c:v>
                </c:pt>
                <c:pt idx="9">
                  <c:v>9.0</c:v>
                </c:pt>
                <c:pt idx="10">
                  <c:v>21.0</c:v>
                </c:pt>
                <c:pt idx="11">
                  <c:v>15.0</c:v>
                </c:pt>
                <c:pt idx="12">
                  <c:v>8.0</c:v>
                </c:pt>
                <c:pt idx="13">
                  <c:v>6.0</c:v>
                </c:pt>
                <c:pt idx="14">
                  <c:v>3.0</c:v>
                </c:pt>
                <c:pt idx="15">
                  <c:v>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9386968"/>
        <c:axId val="435827944"/>
      </c:barChart>
      <c:catAx>
        <c:axId val="48938696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crossAx val="435827944"/>
        <c:crosses val="autoZero"/>
        <c:auto val="1"/>
        <c:lblAlgn val="ctr"/>
        <c:lblOffset val="100"/>
        <c:noMultiLvlLbl val="0"/>
      </c:catAx>
      <c:valAx>
        <c:axId val="4358279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893869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n=3 popn of max's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'other sample dist'!$D$3</c:f>
              <c:strCache>
                <c:ptCount val="1"/>
                <c:pt idx="0">
                  <c:v>rel freq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'other sample dist'!$B$4:$B$9</c:f>
              <c:numCache>
                <c:formatCode>General</c:formatCode>
                <c:ptCount val="6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</c:numCache>
            </c:numRef>
          </c:cat>
          <c:val>
            <c:numRef>
              <c:f>'other sample dist'!$D$4:$D$9</c:f>
              <c:numCache>
                <c:formatCode>0.0000</c:formatCode>
                <c:ptCount val="6"/>
                <c:pt idx="0">
                  <c:v>0.00462962962962963</c:v>
                </c:pt>
                <c:pt idx="1">
                  <c:v>0.0324074074074074</c:v>
                </c:pt>
                <c:pt idx="2">
                  <c:v>0.0879629629629629</c:v>
                </c:pt>
                <c:pt idx="3">
                  <c:v>0.171296296296296</c:v>
                </c:pt>
                <c:pt idx="4">
                  <c:v>0.282407407407407</c:v>
                </c:pt>
                <c:pt idx="5">
                  <c:v>0.421296296296296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7606472"/>
        <c:axId val="541988584"/>
      </c:barChart>
      <c:catAx>
        <c:axId val="587606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41988584"/>
        <c:crosses val="autoZero"/>
        <c:auto val="1"/>
        <c:lblAlgn val="ctr"/>
        <c:lblOffset val="100"/>
        <c:noMultiLvlLbl val="0"/>
      </c:catAx>
      <c:valAx>
        <c:axId val="541988584"/>
        <c:scaling>
          <c:orientation val="minMax"/>
        </c:scaling>
        <c:delete val="0"/>
        <c:axPos val="l"/>
        <c:majorGridlines/>
        <c:numFmt formatCode="0.0000" sourceLinked="1"/>
        <c:majorTickMark val="out"/>
        <c:minorTickMark val="none"/>
        <c:tickLblPos val="nextTo"/>
        <c:crossAx val="587606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calcs!$I$3</c:f>
              <c:strCache>
                <c:ptCount val="1"/>
                <c:pt idx="0">
                  <c:v>p(x)</c:v>
                </c:pt>
              </c:strCache>
            </c:strRef>
          </c:tx>
          <c:spPr>
            <a:solidFill>
              <a:srgbClr val="A1EAFF"/>
            </a:solidFill>
          </c:spPr>
          <c:invertIfNegative val="0"/>
          <c:cat>
            <c:numRef>
              <c:f>calcs!$H$4:$H$9</c:f>
              <c:numCache>
                <c:formatCode>General</c:formatCode>
                <c:ptCount val="6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</c:numCache>
            </c:numRef>
          </c:cat>
          <c:val>
            <c:numRef>
              <c:f>calcs!$I$4:$I$9</c:f>
              <c:numCache>
                <c:formatCode>0.0000</c:formatCode>
                <c:ptCount val="6"/>
                <c:pt idx="0">
                  <c:v>0.166666666666667</c:v>
                </c:pt>
                <c:pt idx="1">
                  <c:v>0.166666666666667</c:v>
                </c:pt>
                <c:pt idx="2">
                  <c:v>0.166666666666667</c:v>
                </c:pt>
                <c:pt idx="3">
                  <c:v>0.166666666666667</c:v>
                </c:pt>
                <c:pt idx="4">
                  <c:v>0.166666666666667</c:v>
                </c:pt>
                <c:pt idx="5">
                  <c:v>0.166666666666667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6753896"/>
        <c:axId val="488664984"/>
      </c:barChart>
      <c:catAx>
        <c:axId val="566753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88664984"/>
        <c:crosses val="autoZero"/>
        <c:auto val="1"/>
        <c:lblAlgn val="ctr"/>
        <c:lblOffset val="100"/>
        <c:noMultiLvlLbl val="0"/>
      </c:catAx>
      <c:valAx>
        <c:axId val="488664984"/>
        <c:scaling>
          <c:orientation val="minMax"/>
        </c:scaling>
        <c:delete val="0"/>
        <c:axPos val="l"/>
        <c:majorGridlines/>
        <c:numFmt formatCode="0.0000" sourceLinked="1"/>
        <c:majorTickMark val="out"/>
        <c:minorTickMark val="none"/>
        <c:tickLblPos val="nextTo"/>
        <c:crossAx val="5667538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our single sample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calcs!$W$4</c:f>
              <c:strCache>
                <c:ptCount val="1"/>
                <c:pt idx="0">
                  <c:v>freq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numRef>
              <c:f>calcs!$V$5:$V$10</c:f>
              <c:numCache>
                <c:formatCode>General</c:formatCode>
                <c:ptCount val="6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</c:numCache>
            </c:numRef>
          </c:cat>
          <c:val>
            <c:numRef>
              <c:f>calcs!$W$5:$W$10</c:f>
              <c:numCache>
                <c:formatCode>General</c:formatCode>
                <c:ptCount val="6"/>
                <c:pt idx="0">
                  <c:v>0.0</c:v>
                </c:pt>
                <c:pt idx="1">
                  <c:v>0.125</c:v>
                </c:pt>
                <c:pt idx="2">
                  <c:v>0.375</c:v>
                </c:pt>
                <c:pt idx="3">
                  <c:v>0.25</c:v>
                </c:pt>
                <c:pt idx="4">
                  <c:v>0.25</c:v>
                </c:pt>
                <c:pt idx="5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7080920"/>
        <c:axId val="566722552"/>
      </c:barChart>
      <c:catAx>
        <c:axId val="567080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66722552"/>
        <c:crosses val="autoZero"/>
        <c:auto val="1"/>
        <c:lblAlgn val="ctr"/>
        <c:lblOffset val="100"/>
        <c:noMultiLvlLbl val="0"/>
      </c:catAx>
      <c:valAx>
        <c:axId val="5667225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670809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Sampling Dist of xbar</a:t>
            </a:r>
          </a:p>
        </c:rich>
      </c:tx>
      <c:layout>
        <c:manualLayout>
          <c:xMode val="edge"/>
          <c:yMode val="edge"/>
          <c:x val="0.249009842519685"/>
          <c:y val="0.037037037037037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calcs!$Q$21</c:f>
              <c:strCache>
                <c:ptCount val="1"/>
                <c:pt idx="0">
                  <c:v>relative frequency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numRef>
              <c:f>calcs!$O$22:$O$37</c:f>
              <c:numCache>
                <c:formatCode>0.00</c:formatCode>
                <c:ptCount val="16"/>
                <c:pt idx="0">
                  <c:v>1.0</c:v>
                </c:pt>
                <c:pt idx="1">
                  <c:v>1.333333333333333</c:v>
                </c:pt>
                <c:pt idx="2">
                  <c:v>1.666666666666667</c:v>
                </c:pt>
                <c:pt idx="3">
                  <c:v>2.0</c:v>
                </c:pt>
                <c:pt idx="4">
                  <c:v>2.333333333333333</c:v>
                </c:pt>
                <c:pt idx="5">
                  <c:v>2.666666666666666</c:v>
                </c:pt>
                <c:pt idx="6">
                  <c:v>3.0</c:v>
                </c:pt>
                <c:pt idx="7">
                  <c:v>3.333333333333333</c:v>
                </c:pt>
                <c:pt idx="8">
                  <c:v>3.66666666666667</c:v>
                </c:pt>
                <c:pt idx="9">
                  <c:v>4.0</c:v>
                </c:pt>
                <c:pt idx="10">
                  <c:v>4.33333333333333</c:v>
                </c:pt>
                <c:pt idx="11">
                  <c:v>4.66666666666667</c:v>
                </c:pt>
                <c:pt idx="12">
                  <c:v>5.0</c:v>
                </c:pt>
                <c:pt idx="13">
                  <c:v>5.33333333333333</c:v>
                </c:pt>
                <c:pt idx="14">
                  <c:v>5.66666666666667</c:v>
                </c:pt>
                <c:pt idx="15">
                  <c:v>6.0</c:v>
                </c:pt>
              </c:numCache>
            </c:numRef>
          </c:cat>
          <c:val>
            <c:numRef>
              <c:f>calcs!$Q$22:$Q$37</c:f>
              <c:numCache>
                <c:formatCode>0.000</c:formatCode>
                <c:ptCount val="16"/>
                <c:pt idx="0">
                  <c:v>0.00549450549450549</c:v>
                </c:pt>
                <c:pt idx="1">
                  <c:v>0.0164835164835165</c:v>
                </c:pt>
                <c:pt idx="2">
                  <c:v>0.032967032967033</c:v>
                </c:pt>
                <c:pt idx="3">
                  <c:v>0.0549450549450549</c:v>
                </c:pt>
                <c:pt idx="4">
                  <c:v>0.0824175824175824</c:v>
                </c:pt>
                <c:pt idx="5">
                  <c:v>0.115384615384615</c:v>
                </c:pt>
                <c:pt idx="6">
                  <c:v>0.0494505494505494</c:v>
                </c:pt>
                <c:pt idx="7">
                  <c:v>0.148351648351648</c:v>
                </c:pt>
                <c:pt idx="8">
                  <c:v>0.148351648351648</c:v>
                </c:pt>
                <c:pt idx="9">
                  <c:v>0.0494505494505494</c:v>
                </c:pt>
                <c:pt idx="10">
                  <c:v>0.115384615384615</c:v>
                </c:pt>
                <c:pt idx="11">
                  <c:v>0.0824175824175824</c:v>
                </c:pt>
                <c:pt idx="12">
                  <c:v>0.043956043956044</c:v>
                </c:pt>
                <c:pt idx="13">
                  <c:v>0.032967032967033</c:v>
                </c:pt>
                <c:pt idx="14">
                  <c:v>0.0164835164835165</c:v>
                </c:pt>
                <c:pt idx="15">
                  <c:v>0.00549450549450549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9475208"/>
        <c:axId val="566583448"/>
      </c:barChart>
      <c:catAx>
        <c:axId val="48947520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crossAx val="566583448"/>
        <c:crosses val="autoZero"/>
        <c:auto val="1"/>
        <c:lblAlgn val="ctr"/>
        <c:lblOffset val="100"/>
        <c:noMultiLvlLbl val="0"/>
      </c:catAx>
      <c:valAx>
        <c:axId val="566583448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4894752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popn</a:t>
            </a:r>
            <a:r>
              <a:rPr lang="en-US" baseline="0"/>
              <a:t> of s's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calcs!$Q$242</c:f>
              <c:strCache>
                <c:ptCount val="1"/>
                <c:pt idx="0">
                  <c:v>rel freq</c:v>
                </c:pt>
              </c:strCache>
            </c:strRef>
          </c:tx>
          <c:spPr>
            <a:solidFill>
              <a:srgbClr val="CCFFCC"/>
            </a:solidFill>
          </c:spPr>
          <c:invertIfNegative val="0"/>
          <c:cat>
            <c:numRef>
              <c:f>calcs!$O$243:$O$256</c:f>
              <c:numCache>
                <c:formatCode>0.0000</c:formatCode>
                <c:ptCount val="14"/>
                <c:pt idx="0">
                  <c:v>0.577350269189628</c:v>
                </c:pt>
                <c:pt idx="1">
                  <c:v>0.0</c:v>
                </c:pt>
                <c:pt idx="2">
                  <c:v>2.886751345948129</c:v>
                </c:pt>
                <c:pt idx="3">
                  <c:v>0.577350269189625</c:v>
                </c:pt>
                <c:pt idx="4">
                  <c:v>2.0</c:v>
                </c:pt>
                <c:pt idx="5">
                  <c:v>2.309401076758503</c:v>
                </c:pt>
                <c:pt idx="6">
                  <c:v>2.516611478423583</c:v>
                </c:pt>
                <c:pt idx="7">
                  <c:v>2.645751311064591</c:v>
                </c:pt>
                <c:pt idx="8">
                  <c:v>0.577350269189626</c:v>
                </c:pt>
                <c:pt idx="9">
                  <c:v>1.732050807568877</c:v>
                </c:pt>
                <c:pt idx="10">
                  <c:v>1.0</c:v>
                </c:pt>
                <c:pt idx="11">
                  <c:v>1.154700538379253</c:v>
                </c:pt>
                <c:pt idx="12">
                  <c:v>2.081665999466133</c:v>
                </c:pt>
                <c:pt idx="13">
                  <c:v>1.527525231651947</c:v>
                </c:pt>
              </c:numCache>
            </c:numRef>
          </c:cat>
          <c:val>
            <c:numRef>
              <c:f>calcs!$Q$243:$Q$256</c:f>
              <c:numCache>
                <c:formatCode>0.000</c:formatCode>
                <c:ptCount val="14"/>
                <c:pt idx="0">
                  <c:v>0.0138888888888889</c:v>
                </c:pt>
                <c:pt idx="1">
                  <c:v>0.0277777777777778</c:v>
                </c:pt>
                <c:pt idx="2">
                  <c:v>0.0277777777777778</c:v>
                </c:pt>
                <c:pt idx="3">
                  <c:v>0.0416666666666667</c:v>
                </c:pt>
                <c:pt idx="4">
                  <c:v>0.0555555555555555</c:v>
                </c:pt>
                <c:pt idx="5">
                  <c:v>0.0555555555555555</c:v>
                </c:pt>
                <c:pt idx="6">
                  <c:v>0.0555555555555555</c:v>
                </c:pt>
                <c:pt idx="7">
                  <c:v>0.0555555555555555</c:v>
                </c:pt>
                <c:pt idx="8">
                  <c:v>0.0833333333333333</c:v>
                </c:pt>
                <c:pt idx="9">
                  <c:v>0.0833333333333333</c:v>
                </c:pt>
                <c:pt idx="10">
                  <c:v>0.111111111111111</c:v>
                </c:pt>
                <c:pt idx="11">
                  <c:v>0.111111111111111</c:v>
                </c:pt>
                <c:pt idx="12">
                  <c:v>0.111111111111111</c:v>
                </c:pt>
                <c:pt idx="13">
                  <c:v>0.166666666666667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270984"/>
        <c:axId val="489272520"/>
      </c:barChart>
      <c:catAx>
        <c:axId val="524270984"/>
        <c:scaling>
          <c:orientation val="minMax"/>
        </c:scaling>
        <c:delete val="0"/>
        <c:axPos val="b"/>
        <c:numFmt formatCode="0.0000" sourceLinked="1"/>
        <c:majorTickMark val="out"/>
        <c:minorTickMark val="none"/>
        <c:tickLblPos val="nextTo"/>
        <c:crossAx val="489272520"/>
        <c:crosses val="autoZero"/>
        <c:auto val="1"/>
        <c:lblAlgn val="ctr"/>
        <c:lblOffset val="100"/>
        <c:noMultiLvlLbl val="0"/>
      </c:catAx>
      <c:valAx>
        <c:axId val="489272520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5242709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popn of max's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calcs!$AC$242</c:f>
              <c:strCache>
                <c:ptCount val="1"/>
                <c:pt idx="0">
                  <c:v>rel freq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calcs!$AA$243:$AA$248</c:f>
              <c:numCache>
                <c:formatCode>General</c:formatCode>
                <c:ptCount val="6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</c:numCache>
            </c:numRef>
          </c:cat>
          <c:val>
            <c:numRef>
              <c:f>calcs!$AC$243:$AC$248</c:f>
              <c:numCache>
                <c:formatCode>0.000</c:formatCode>
                <c:ptCount val="6"/>
                <c:pt idx="0">
                  <c:v>0.00462962962962963</c:v>
                </c:pt>
                <c:pt idx="1">
                  <c:v>0.0324074074074074</c:v>
                </c:pt>
                <c:pt idx="2">
                  <c:v>0.0879629629629629</c:v>
                </c:pt>
                <c:pt idx="3">
                  <c:v>0.171296296296296</c:v>
                </c:pt>
                <c:pt idx="4">
                  <c:v>0.282407407407407</c:v>
                </c:pt>
                <c:pt idx="5">
                  <c:v>0.421296296296296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081112"/>
        <c:axId val="567205272"/>
      </c:barChart>
      <c:catAx>
        <c:axId val="401081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67205272"/>
        <c:crosses val="autoZero"/>
        <c:auto val="1"/>
        <c:lblAlgn val="ctr"/>
        <c:lblOffset val="100"/>
        <c:noMultiLvlLbl val="0"/>
      </c:catAx>
      <c:valAx>
        <c:axId val="567205272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4010811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n=3 popn of xbars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'orig and sample dist compare'!$D$21</c:f>
              <c:strCache>
                <c:ptCount val="1"/>
                <c:pt idx="0">
                  <c:v>relative freq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numRef>
              <c:f>'orig and sample dist compare'!$B$22:$B$37</c:f>
              <c:numCache>
                <c:formatCode>0.00</c:formatCode>
                <c:ptCount val="16"/>
                <c:pt idx="0">
                  <c:v>1.0</c:v>
                </c:pt>
                <c:pt idx="1">
                  <c:v>1.333333333333333</c:v>
                </c:pt>
                <c:pt idx="2">
                  <c:v>1.666666666666667</c:v>
                </c:pt>
                <c:pt idx="3">
                  <c:v>2.0</c:v>
                </c:pt>
                <c:pt idx="4">
                  <c:v>2.333333333333333</c:v>
                </c:pt>
                <c:pt idx="5">
                  <c:v>2.666666666666666</c:v>
                </c:pt>
                <c:pt idx="6">
                  <c:v>3.0</c:v>
                </c:pt>
                <c:pt idx="7">
                  <c:v>3.333333333333333</c:v>
                </c:pt>
                <c:pt idx="8">
                  <c:v>3.66666666666667</c:v>
                </c:pt>
                <c:pt idx="9">
                  <c:v>4.0</c:v>
                </c:pt>
                <c:pt idx="10">
                  <c:v>4.33333333333333</c:v>
                </c:pt>
                <c:pt idx="11">
                  <c:v>4.66666666666667</c:v>
                </c:pt>
                <c:pt idx="12">
                  <c:v>5.0</c:v>
                </c:pt>
                <c:pt idx="13">
                  <c:v>5.33333333333333</c:v>
                </c:pt>
                <c:pt idx="14">
                  <c:v>5.66666666666667</c:v>
                </c:pt>
                <c:pt idx="15">
                  <c:v>6.0</c:v>
                </c:pt>
              </c:numCache>
            </c:numRef>
          </c:cat>
          <c:val>
            <c:numRef>
              <c:f>'orig and sample dist compare'!$D$22:$D$37</c:f>
              <c:numCache>
                <c:formatCode>0.000</c:formatCode>
                <c:ptCount val="16"/>
                <c:pt idx="0">
                  <c:v>0.00462962962962963</c:v>
                </c:pt>
                <c:pt idx="1">
                  <c:v>0.0138888888888889</c:v>
                </c:pt>
                <c:pt idx="2">
                  <c:v>0.0277777777777778</c:v>
                </c:pt>
                <c:pt idx="3">
                  <c:v>0.0462962962962963</c:v>
                </c:pt>
                <c:pt idx="4">
                  <c:v>0.0694444444444444</c:v>
                </c:pt>
                <c:pt idx="5">
                  <c:v>0.0972222222222222</c:v>
                </c:pt>
                <c:pt idx="6">
                  <c:v>0.115740740740741</c:v>
                </c:pt>
                <c:pt idx="7">
                  <c:v>0.125</c:v>
                </c:pt>
                <c:pt idx="8">
                  <c:v>0.125</c:v>
                </c:pt>
                <c:pt idx="9">
                  <c:v>0.115740740740741</c:v>
                </c:pt>
                <c:pt idx="10">
                  <c:v>0.0972222222222222</c:v>
                </c:pt>
                <c:pt idx="11">
                  <c:v>0.0694444444444444</c:v>
                </c:pt>
                <c:pt idx="12">
                  <c:v>0.0462962962962963</c:v>
                </c:pt>
                <c:pt idx="13">
                  <c:v>0.0277777777777778</c:v>
                </c:pt>
                <c:pt idx="14">
                  <c:v>0.0138888888888889</c:v>
                </c:pt>
                <c:pt idx="15">
                  <c:v>0.00462962962962963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7581256"/>
        <c:axId val="547727192"/>
      </c:barChart>
      <c:catAx>
        <c:axId val="5675812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crossAx val="547727192"/>
        <c:crosses val="autoZero"/>
        <c:auto val="1"/>
        <c:lblAlgn val="ctr"/>
        <c:lblOffset val="100"/>
        <c:noMultiLvlLbl val="0"/>
      </c:catAx>
      <c:valAx>
        <c:axId val="547727192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5675812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parent</a:t>
            </a:r>
            <a:r>
              <a:rPr lang="en-US" baseline="0"/>
              <a:t> popn of dice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'orig and sample dist compare'!$C$3</c:f>
              <c:strCache>
                <c:ptCount val="1"/>
                <c:pt idx="0">
                  <c:v>p(xj)</c:v>
                </c:pt>
              </c:strCache>
            </c:strRef>
          </c:tx>
          <c:spPr>
            <a:solidFill>
              <a:srgbClr val="A1EAFF"/>
            </a:solidFill>
          </c:spPr>
          <c:invertIfNegative val="0"/>
          <c:cat>
            <c:numRef>
              <c:f>'orig and sample dist compare'!$B$4:$B$9</c:f>
              <c:numCache>
                <c:formatCode>General</c:formatCode>
                <c:ptCount val="6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</c:numCache>
            </c:numRef>
          </c:cat>
          <c:val>
            <c:numRef>
              <c:f>'orig and sample dist compare'!$C$4:$C$9</c:f>
              <c:numCache>
                <c:formatCode>0.0000</c:formatCode>
                <c:ptCount val="6"/>
                <c:pt idx="0">
                  <c:v>0.166666666666667</c:v>
                </c:pt>
                <c:pt idx="1">
                  <c:v>0.166666666666667</c:v>
                </c:pt>
                <c:pt idx="2">
                  <c:v>0.166666666666667</c:v>
                </c:pt>
                <c:pt idx="3">
                  <c:v>0.166666666666667</c:v>
                </c:pt>
                <c:pt idx="4">
                  <c:v>0.166666666666667</c:v>
                </c:pt>
                <c:pt idx="5">
                  <c:v>0.166666666666667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619720"/>
        <c:axId val="523683048"/>
      </c:barChart>
      <c:catAx>
        <c:axId val="430619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23683048"/>
        <c:crosses val="autoZero"/>
        <c:auto val="1"/>
        <c:lblAlgn val="ctr"/>
        <c:lblOffset val="100"/>
        <c:noMultiLvlLbl val="0"/>
      </c:catAx>
      <c:valAx>
        <c:axId val="523683048"/>
        <c:scaling>
          <c:orientation val="minMax"/>
        </c:scaling>
        <c:delete val="0"/>
        <c:axPos val="l"/>
        <c:majorGridlines/>
        <c:numFmt formatCode="0.0000" sourceLinked="1"/>
        <c:majorTickMark val="out"/>
        <c:minorTickMark val="none"/>
        <c:tickLblPos val="nextTo"/>
        <c:crossAx val="4306197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n=3 popn of s's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'other sample dist'!$D$21</c:f>
              <c:strCache>
                <c:ptCount val="1"/>
                <c:pt idx="0">
                  <c:v>relative freq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numRef>
              <c:f>'other sample dist'!$B$22:$B$35</c:f>
              <c:numCache>
                <c:formatCode>0.00</c:formatCode>
                <c:ptCount val="14"/>
                <c:pt idx="0">
                  <c:v>0.577350269189628</c:v>
                </c:pt>
                <c:pt idx="1">
                  <c:v>0.0</c:v>
                </c:pt>
                <c:pt idx="2">
                  <c:v>2.886751345948129</c:v>
                </c:pt>
                <c:pt idx="3">
                  <c:v>0.577350269189625</c:v>
                </c:pt>
                <c:pt idx="4">
                  <c:v>2.0</c:v>
                </c:pt>
                <c:pt idx="5">
                  <c:v>2.309401076758503</c:v>
                </c:pt>
                <c:pt idx="6">
                  <c:v>2.516611478423583</c:v>
                </c:pt>
                <c:pt idx="7">
                  <c:v>2.645751311064591</c:v>
                </c:pt>
                <c:pt idx="8">
                  <c:v>0.577350269189626</c:v>
                </c:pt>
                <c:pt idx="9">
                  <c:v>1.732050807568877</c:v>
                </c:pt>
                <c:pt idx="10">
                  <c:v>1.0</c:v>
                </c:pt>
                <c:pt idx="11">
                  <c:v>1.154700538379253</c:v>
                </c:pt>
                <c:pt idx="12">
                  <c:v>2.081665999466133</c:v>
                </c:pt>
                <c:pt idx="13">
                  <c:v>1.527525231651947</c:v>
                </c:pt>
              </c:numCache>
            </c:numRef>
          </c:cat>
          <c:val>
            <c:numRef>
              <c:f>'other sample dist'!$D$22:$D$35</c:f>
              <c:numCache>
                <c:formatCode>0.000</c:formatCode>
                <c:ptCount val="14"/>
                <c:pt idx="0">
                  <c:v>0.0138888888888889</c:v>
                </c:pt>
                <c:pt idx="1">
                  <c:v>0.0277777777777778</c:v>
                </c:pt>
                <c:pt idx="2">
                  <c:v>0.0277777777777778</c:v>
                </c:pt>
                <c:pt idx="3">
                  <c:v>0.0416666666666667</c:v>
                </c:pt>
                <c:pt idx="4">
                  <c:v>0.0555555555555555</c:v>
                </c:pt>
                <c:pt idx="5">
                  <c:v>0.0555555555555555</c:v>
                </c:pt>
                <c:pt idx="6">
                  <c:v>0.0555555555555555</c:v>
                </c:pt>
                <c:pt idx="7">
                  <c:v>0.0555555555555555</c:v>
                </c:pt>
                <c:pt idx="8">
                  <c:v>0.0833333333333333</c:v>
                </c:pt>
                <c:pt idx="9">
                  <c:v>0.0833333333333333</c:v>
                </c:pt>
                <c:pt idx="10">
                  <c:v>0.111111111111111</c:v>
                </c:pt>
                <c:pt idx="11">
                  <c:v>0.111111111111111</c:v>
                </c:pt>
                <c:pt idx="12">
                  <c:v>0.111111111111111</c:v>
                </c:pt>
                <c:pt idx="13">
                  <c:v>0.166666666666667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7827880"/>
        <c:axId val="496448920"/>
      </c:barChart>
      <c:catAx>
        <c:axId val="497827880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crossAx val="496448920"/>
        <c:crosses val="autoZero"/>
        <c:auto val="1"/>
        <c:lblAlgn val="ctr"/>
        <c:lblOffset val="100"/>
        <c:noMultiLvlLbl val="0"/>
      </c:catAx>
      <c:valAx>
        <c:axId val="496448920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4978278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457200</xdr:colOff>
      <xdr:row>35</xdr:row>
      <xdr:rowOff>50800</xdr:rowOff>
    </xdr:from>
    <xdr:to>
      <xdr:col>28</xdr:col>
      <xdr:colOff>76200</xdr:colOff>
      <xdr:row>49</xdr:row>
      <xdr:rowOff>127000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444500</xdr:colOff>
      <xdr:row>0</xdr:row>
      <xdr:rowOff>127000</xdr:rowOff>
    </xdr:from>
    <xdr:to>
      <xdr:col>16</xdr:col>
      <xdr:colOff>63500</xdr:colOff>
      <xdr:row>15</xdr:row>
      <xdr:rowOff>12700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203200</xdr:colOff>
      <xdr:row>1</xdr:row>
      <xdr:rowOff>25400</xdr:rowOff>
    </xdr:from>
    <xdr:to>
      <xdr:col>29</xdr:col>
      <xdr:colOff>647700</xdr:colOff>
      <xdr:row>15</xdr:row>
      <xdr:rowOff>101600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342900</xdr:colOff>
      <xdr:row>20</xdr:row>
      <xdr:rowOff>120650</xdr:rowOff>
    </xdr:from>
    <xdr:to>
      <xdr:col>27</xdr:col>
      <xdr:colOff>787400</xdr:colOff>
      <xdr:row>34</xdr:row>
      <xdr:rowOff>6350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635000</xdr:colOff>
      <xdr:row>258</xdr:row>
      <xdr:rowOff>6350</xdr:rowOff>
    </xdr:from>
    <xdr:to>
      <xdr:col>19</xdr:col>
      <xdr:colOff>25400</xdr:colOff>
      <xdr:row>272</xdr:row>
      <xdr:rowOff>82550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342900</xdr:colOff>
      <xdr:row>250</xdr:row>
      <xdr:rowOff>120650</xdr:rowOff>
    </xdr:from>
    <xdr:to>
      <xdr:col>31</xdr:col>
      <xdr:colOff>787400</xdr:colOff>
      <xdr:row>265</xdr:row>
      <xdr:rowOff>6350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165100</xdr:colOff>
      <xdr:row>19</xdr:row>
      <xdr:rowOff>88900</xdr:rowOff>
    </xdr:from>
    <xdr:to>
      <xdr:col>12</xdr:col>
      <xdr:colOff>609600</xdr:colOff>
      <xdr:row>33</xdr:row>
      <xdr:rowOff>165100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952500</xdr:colOff>
      <xdr:row>0</xdr:row>
      <xdr:rowOff>76200</xdr:rowOff>
    </xdr:from>
    <xdr:to>
      <xdr:col>12</xdr:col>
      <xdr:colOff>419100</xdr:colOff>
      <xdr:row>14</xdr:row>
      <xdr:rowOff>165100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165100</xdr:colOff>
      <xdr:row>19</xdr:row>
      <xdr:rowOff>88900</xdr:rowOff>
    </xdr:from>
    <xdr:to>
      <xdr:col>12</xdr:col>
      <xdr:colOff>609600</xdr:colOff>
      <xdr:row>33</xdr:row>
      <xdr:rowOff>165100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228600</xdr:colOff>
      <xdr:row>1</xdr:row>
      <xdr:rowOff>25400</xdr:rowOff>
    </xdr:from>
    <xdr:to>
      <xdr:col>12</xdr:col>
      <xdr:colOff>673100</xdr:colOff>
      <xdr:row>15</xdr:row>
      <xdr:rowOff>101600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58"/>
  <sheetViews>
    <sheetView tabSelected="1" workbookViewId="0">
      <pane ySplit="7760" topLeftCell="A190"/>
      <selection activeCell="J16" sqref="J16"/>
      <selection pane="bottomLeft" activeCell="A190" sqref="A190"/>
    </sheetView>
  </sheetViews>
  <sheetFormatPr baseColWidth="10" defaultRowHeight="15" x14ac:dyDescent="0"/>
  <cols>
    <col min="6" max="6" width="3.33203125" customWidth="1"/>
    <col min="9" max="9" width="10.83203125" customWidth="1"/>
    <col min="15" max="15" width="11.83203125" bestFit="1" customWidth="1"/>
    <col min="17" max="17" width="12.83203125" bestFit="1" customWidth="1"/>
  </cols>
  <sheetData>
    <row r="1" spans="1:24">
      <c r="A1" t="s">
        <v>7</v>
      </c>
      <c r="H1" s="22" t="s">
        <v>16</v>
      </c>
      <c r="I1" s="22"/>
      <c r="R1" t="s">
        <v>20</v>
      </c>
    </row>
    <row r="2" spans="1:24">
      <c r="H2" s="22" t="s">
        <v>17</v>
      </c>
      <c r="I2" s="22"/>
      <c r="R2" t="s">
        <v>21</v>
      </c>
      <c r="S2">
        <v>8</v>
      </c>
    </row>
    <row r="3" spans="1:24">
      <c r="A3" t="s">
        <v>8</v>
      </c>
      <c r="H3" s="22"/>
      <c r="I3" s="22" t="s">
        <v>18</v>
      </c>
      <c r="R3" t="s">
        <v>22</v>
      </c>
      <c r="T3" t="s">
        <v>23</v>
      </c>
      <c r="V3" t="s">
        <v>17</v>
      </c>
    </row>
    <row r="4" spans="1:24">
      <c r="A4" t="s">
        <v>3</v>
      </c>
      <c r="H4" s="22">
        <v>1</v>
      </c>
      <c r="I4" s="23">
        <f>1/6</f>
        <v>0.16666666666666666</v>
      </c>
      <c r="R4">
        <f ca="1">RANDBETWEEN(1,6)</f>
        <v>5</v>
      </c>
      <c r="T4" s="4">
        <v>3</v>
      </c>
      <c r="W4" t="s">
        <v>15</v>
      </c>
    </row>
    <row r="5" spans="1:24">
      <c r="A5" s="1" t="s">
        <v>4</v>
      </c>
      <c r="C5">
        <f>6^3</f>
        <v>216</v>
      </c>
      <c r="H5" s="22">
        <v>2</v>
      </c>
      <c r="I5" s="23">
        <f t="shared" ref="I5:I9" si="0">1/6</f>
        <v>0.16666666666666666</v>
      </c>
      <c r="R5">
        <f t="shared" ref="R5:R11" ca="1" si="1">RANDBETWEEN(1,6)</f>
        <v>6</v>
      </c>
      <c r="T5" s="4">
        <v>5</v>
      </c>
      <c r="V5">
        <v>1</v>
      </c>
      <c r="W5">
        <f>X5/X$12</f>
        <v>0</v>
      </c>
      <c r="X5">
        <v>0</v>
      </c>
    </row>
    <row r="6" spans="1:24">
      <c r="A6" s="1" t="s">
        <v>5</v>
      </c>
      <c r="H6" s="22">
        <v>3</v>
      </c>
      <c r="I6" s="23">
        <f t="shared" si="0"/>
        <v>0.16666666666666666</v>
      </c>
      <c r="R6">
        <f t="shared" ca="1" si="1"/>
        <v>6</v>
      </c>
      <c r="T6" s="4">
        <v>4</v>
      </c>
      <c r="V6">
        <v>2</v>
      </c>
      <c r="W6">
        <f t="shared" ref="W6:W10" si="2">X6/X$12</f>
        <v>0.125</v>
      </c>
      <c r="X6">
        <v>1</v>
      </c>
    </row>
    <row r="7" spans="1:24">
      <c r="A7" t="s">
        <v>6</v>
      </c>
      <c r="H7" s="22">
        <v>4</v>
      </c>
      <c r="I7" s="23">
        <f t="shared" si="0"/>
        <v>0.16666666666666666</v>
      </c>
      <c r="R7">
        <f ca="1">RANDBETWEEN(1,6)</f>
        <v>1</v>
      </c>
      <c r="T7" s="4">
        <v>2</v>
      </c>
      <c r="V7">
        <v>3</v>
      </c>
      <c r="W7">
        <f t="shared" si="2"/>
        <v>0.375</v>
      </c>
      <c r="X7">
        <f>COUNTIF(T4:T11,"=3")</f>
        <v>3</v>
      </c>
    </row>
    <row r="8" spans="1:24">
      <c r="H8" s="22">
        <v>5</v>
      </c>
      <c r="I8" s="23">
        <f t="shared" si="0"/>
        <v>0.16666666666666666</v>
      </c>
      <c r="R8">
        <f t="shared" ca="1" si="1"/>
        <v>6</v>
      </c>
      <c r="T8" s="4">
        <v>3</v>
      </c>
      <c r="V8">
        <v>4</v>
      </c>
      <c r="W8">
        <f t="shared" si="2"/>
        <v>0.25</v>
      </c>
      <c r="X8">
        <v>2</v>
      </c>
    </row>
    <row r="9" spans="1:24">
      <c r="H9" s="22">
        <v>6</v>
      </c>
      <c r="I9" s="23">
        <f t="shared" si="0"/>
        <v>0.16666666666666666</v>
      </c>
      <c r="R9">
        <f t="shared" ca="1" si="1"/>
        <v>5</v>
      </c>
      <c r="T9" s="4">
        <v>4</v>
      </c>
      <c r="V9">
        <v>5</v>
      </c>
      <c r="W9">
        <f t="shared" si="2"/>
        <v>0.25</v>
      </c>
      <c r="X9">
        <v>2</v>
      </c>
    </row>
    <row r="10" spans="1:24">
      <c r="R10">
        <f t="shared" ca="1" si="1"/>
        <v>5</v>
      </c>
      <c r="T10" s="4">
        <v>5</v>
      </c>
      <c r="V10">
        <v>6</v>
      </c>
      <c r="W10">
        <f t="shared" si="2"/>
        <v>0</v>
      </c>
      <c r="X10">
        <v>0</v>
      </c>
    </row>
    <row r="11" spans="1:24">
      <c r="H11" t="s">
        <v>19</v>
      </c>
      <c r="R11">
        <f t="shared" ca="1" si="1"/>
        <v>5</v>
      </c>
      <c r="T11" s="4">
        <v>3</v>
      </c>
    </row>
    <row r="12" spans="1:24">
      <c r="X12">
        <f>SUM(X5:X10)</f>
        <v>8</v>
      </c>
    </row>
    <row r="13" spans="1:24">
      <c r="T13" s="6">
        <f>AVERAGE(T4:T11)</f>
        <v>3.625</v>
      </c>
      <c r="U13" s="6" t="s">
        <v>14</v>
      </c>
    </row>
    <row r="14" spans="1:24">
      <c r="T14" s="6">
        <f>_xlfn.STDEV.S(T4:T11)</f>
        <v>1.0606601717798212</v>
      </c>
      <c r="U14" s="6" t="s">
        <v>24</v>
      </c>
    </row>
    <row r="15" spans="1:24">
      <c r="T15" s="6">
        <v>8</v>
      </c>
      <c r="U15" s="6" t="s">
        <v>21</v>
      </c>
    </row>
    <row r="16" spans="1:24">
      <c r="T16" s="6">
        <f>T14/SQRT(T15)</f>
        <v>0.37499999999999994</v>
      </c>
      <c r="U16" s="6" t="s">
        <v>25</v>
      </c>
    </row>
    <row r="17" spans="1:19">
      <c r="A17" t="s">
        <v>9</v>
      </c>
      <c r="O17" s="6" t="s">
        <v>28</v>
      </c>
      <c r="P17" s="6"/>
      <c r="Q17" s="6"/>
      <c r="R17" s="6"/>
      <c r="S17" s="6"/>
    </row>
    <row r="18" spans="1:19">
      <c r="A18" t="s">
        <v>10</v>
      </c>
      <c r="O18" s="6" t="s">
        <v>27</v>
      </c>
      <c r="P18" s="6"/>
      <c r="Q18" s="6"/>
      <c r="R18" s="6"/>
      <c r="S18" s="6"/>
    </row>
    <row r="19" spans="1:19">
      <c r="O19" s="6" t="s">
        <v>12</v>
      </c>
      <c r="P19" s="6" t="s">
        <v>13</v>
      </c>
      <c r="Q19" s="6"/>
      <c r="R19" s="6"/>
      <c r="S19" s="6"/>
    </row>
    <row r="20" spans="1:19">
      <c r="C20">
        <v>6</v>
      </c>
      <c r="D20">
        <v>6</v>
      </c>
      <c r="E20">
        <v>6</v>
      </c>
      <c r="G20" s="6"/>
      <c r="H20" s="5"/>
      <c r="I20" s="24"/>
      <c r="O20" s="6" t="s">
        <v>14</v>
      </c>
      <c r="P20" s="6"/>
    </row>
    <row r="21" spans="1:19" ht="30">
      <c r="B21" s="1"/>
      <c r="C21" s="28" t="s">
        <v>2</v>
      </c>
      <c r="D21" s="18" t="s">
        <v>0</v>
      </c>
      <c r="E21" s="18" t="s">
        <v>1</v>
      </c>
      <c r="G21" s="18" t="s">
        <v>14</v>
      </c>
      <c r="H21" s="18" t="s">
        <v>24</v>
      </c>
      <c r="I21" s="18" t="s">
        <v>52</v>
      </c>
      <c r="K21" s="6" t="s">
        <v>11</v>
      </c>
      <c r="M21" t="s">
        <v>26</v>
      </c>
      <c r="O21" s="6"/>
      <c r="P21" s="6" t="s">
        <v>30</v>
      </c>
      <c r="Q21" t="s">
        <v>29</v>
      </c>
    </row>
    <row r="22" spans="1:19">
      <c r="C22">
        <v>1</v>
      </c>
      <c r="D22">
        <v>1</v>
      </c>
      <c r="E22">
        <v>1</v>
      </c>
      <c r="G22" s="3">
        <f t="shared" ref="G22:G84" si="3">K22</f>
        <v>1</v>
      </c>
      <c r="H22">
        <f>_xlfn.STDEV.S(C22:E22)</f>
        <v>0</v>
      </c>
      <c r="I22">
        <f>MAX(C22:E22)</f>
        <v>1</v>
      </c>
      <c r="K22" s="7">
        <f>AVERAGE(C22:E22)</f>
        <v>1</v>
      </c>
      <c r="M22" s="7">
        <f t="shared" ref="M22:M85" si="4">AVERAGE(E22:G22)</f>
        <v>1</v>
      </c>
      <c r="O22" s="7">
        <v>1</v>
      </c>
      <c r="P22" s="6">
        <v>1</v>
      </c>
      <c r="Q22" s="9">
        <f>P22/P$39</f>
        <v>5.4945054945054949E-3</v>
      </c>
    </row>
    <row r="23" spans="1:19">
      <c r="C23">
        <v>1</v>
      </c>
      <c r="D23">
        <v>1</v>
      </c>
      <c r="E23">
        <v>2</v>
      </c>
      <c r="G23" s="3">
        <f t="shared" si="3"/>
        <v>1.3333333333333333</v>
      </c>
      <c r="H23">
        <f t="shared" ref="H23:H85" si="5">_xlfn.STDEV.S(C23:E23)</f>
        <v>0.57735026918962584</v>
      </c>
      <c r="I23">
        <f t="shared" ref="I23:I85" si="6">MAX(C23:E23)</f>
        <v>2</v>
      </c>
      <c r="K23" s="7">
        <f t="shared" ref="K23:K85" si="7">AVERAGE(C23:E23)</f>
        <v>1.3333333333333333</v>
      </c>
      <c r="M23" s="7">
        <f t="shared" si="4"/>
        <v>1.6666666666666665</v>
      </c>
      <c r="O23" s="7">
        <v>1.3333333333333333</v>
      </c>
      <c r="P23" s="6">
        <v>3</v>
      </c>
      <c r="Q23" s="9">
        <f t="shared" ref="Q23:Q37" si="8">P23/P$39</f>
        <v>1.6483516483516484E-2</v>
      </c>
    </row>
    <row r="24" spans="1:19">
      <c r="C24">
        <v>1</v>
      </c>
      <c r="D24">
        <v>1</v>
      </c>
      <c r="E24">
        <v>3</v>
      </c>
      <c r="G24" s="3">
        <f t="shared" si="3"/>
        <v>1.6666666666666667</v>
      </c>
      <c r="H24">
        <f t="shared" si="5"/>
        <v>1.1547005383792515</v>
      </c>
      <c r="I24">
        <f t="shared" si="6"/>
        <v>3</v>
      </c>
      <c r="K24" s="7">
        <f t="shared" si="7"/>
        <v>1.6666666666666667</v>
      </c>
      <c r="M24" s="7">
        <f t="shared" si="4"/>
        <v>2.3333333333333335</v>
      </c>
      <c r="O24" s="7">
        <v>1.6666666666666667</v>
      </c>
      <c r="P24" s="6">
        <v>6</v>
      </c>
      <c r="Q24" s="9">
        <f t="shared" si="8"/>
        <v>3.2967032967032968E-2</v>
      </c>
    </row>
    <row r="25" spans="1:19">
      <c r="C25">
        <v>1</v>
      </c>
      <c r="D25">
        <v>1</v>
      </c>
      <c r="E25">
        <v>4</v>
      </c>
      <c r="G25" s="3">
        <f t="shared" si="3"/>
        <v>2</v>
      </c>
      <c r="H25">
        <f t="shared" si="5"/>
        <v>1.7320508075688772</v>
      </c>
      <c r="I25">
        <f t="shared" si="6"/>
        <v>4</v>
      </c>
      <c r="K25" s="7">
        <f t="shared" si="7"/>
        <v>2</v>
      </c>
      <c r="M25" s="7">
        <f t="shared" si="4"/>
        <v>3</v>
      </c>
      <c r="O25" s="7">
        <v>2</v>
      </c>
      <c r="P25" s="6">
        <v>10</v>
      </c>
      <c r="Q25" s="9">
        <f t="shared" si="8"/>
        <v>5.4945054945054944E-2</v>
      </c>
    </row>
    <row r="26" spans="1:19">
      <c r="C26">
        <v>1</v>
      </c>
      <c r="D26">
        <v>1</v>
      </c>
      <c r="E26">
        <v>5</v>
      </c>
      <c r="G26" s="3">
        <f t="shared" si="3"/>
        <v>2.3333333333333335</v>
      </c>
      <c r="H26">
        <f t="shared" si="5"/>
        <v>2.3094010767585034</v>
      </c>
      <c r="I26">
        <f t="shared" si="6"/>
        <v>5</v>
      </c>
      <c r="K26" s="7">
        <f t="shared" si="7"/>
        <v>2.3333333333333335</v>
      </c>
      <c r="M26" s="7">
        <f t="shared" si="4"/>
        <v>3.666666666666667</v>
      </c>
      <c r="O26" s="7">
        <v>2.3333333333333335</v>
      </c>
      <c r="P26" s="6">
        <v>15</v>
      </c>
      <c r="Q26" s="9">
        <f t="shared" si="8"/>
        <v>8.2417582417582416E-2</v>
      </c>
    </row>
    <row r="27" spans="1:19">
      <c r="C27">
        <v>1</v>
      </c>
      <c r="D27">
        <v>1</v>
      </c>
      <c r="E27">
        <v>6</v>
      </c>
      <c r="G27" s="3">
        <f t="shared" si="3"/>
        <v>2.6666666666666665</v>
      </c>
      <c r="H27">
        <f t="shared" si="5"/>
        <v>2.8867513459481291</v>
      </c>
      <c r="I27">
        <f t="shared" si="6"/>
        <v>6</v>
      </c>
      <c r="K27" s="7">
        <f t="shared" si="7"/>
        <v>2.6666666666666665</v>
      </c>
      <c r="M27" s="7">
        <f t="shared" si="4"/>
        <v>4.333333333333333</v>
      </c>
      <c r="O27" s="7">
        <v>2.6666666666666665</v>
      </c>
      <c r="P27" s="6">
        <v>21</v>
      </c>
      <c r="Q27" s="9">
        <f t="shared" si="8"/>
        <v>0.11538461538461539</v>
      </c>
    </row>
    <row r="28" spans="1:19">
      <c r="C28">
        <v>1</v>
      </c>
      <c r="D28">
        <v>2</v>
      </c>
      <c r="E28">
        <v>1</v>
      </c>
      <c r="G28" s="3">
        <f t="shared" si="3"/>
        <v>1.3333333333333333</v>
      </c>
      <c r="H28">
        <f t="shared" si="5"/>
        <v>0.57735026918962584</v>
      </c>
      <c r="I28">
        <f t="shared" si="6"/>
        <v>2</v>
      </c>
      <c r="K28" s="7">
        <f t="shared" si="7"/>
        <v>1.3333333333333333</v>
      </c>
      <c r="M28" s="7">
        <f t="shared" si="4"/>
        <v>1.1666666666666665</v>
      </c>
      <c r="O28" s="7">
        <v>3</v>
      </c>
      <c r="P28" s="6">
        <f>COUNTIF(M22:M232,"=3")</f>
        <v>9</v>
      </c>
      <c r="Q28" s="9">
        <f t="shared" si="8"/>
        <v>4.9450549450549448E-2</v>
      </c>
    </row>
    <row r="29" spans="1:19">
      <c r="C29">
        <v>1</v>
      </c>
      <c r="D29">
        <v>2</v>
      </c>
      <c r="E29">
        <v>2</v>
      </c>
      <c r="G29" s="3">
        <f t="shared" si="3"/>
        <v>1.6666666666666667</v>
      </c>
      <c r="H29">
        <f t="shared" si="5"/>
        <v>0.57735026918962551</v>
      </c>
      <c r="I29">
        <f t="shared" si="6"/>
        <v>2</v>
      </c>
      <c r="K29" s="7">
        <f t="shared" si="7"/>
        <v>1.6666666666666667</v>
      </c>
      <c r="M29" s="7">
        <f t="shared" si="4"/>
        <v>1.8333333333333335</v>
      </c>
      <c r="O29" s="7">
        <v>3.3333333333333335</v>
      </c>
      <c r="P29" s="6">
        <v>27</v>
      </c>
      <c r="Q29" s="9">
        <f t="shared" si="8"/>
        <v>0.14835164835164835</v>
      </c>
    </row>
    <row r="30" spans="1:19">
      <c r="C30">
        <v>1</v>
      </c>
      <c r="D30">
        <v>2</v>
      </c>
      <c r="E30">
        <v>3</v>
      </c>
      <c r="G30" s="3">
        <f t="shared" si="3"/>
        <v>2</v>
      </c>
      <c r="H30">
        <f t="shared" si="5"/>
        <v>1</v>
      </c>
      <c r="I30">
        <f t="shared" si="6"/>
        <v>3</v>
      </c>
      <c r="K30" s="7">
        <f t="shared" si="7"/>
        <v>2</v>
      </c>
      <c r="M30" s="7">
        <f t="shared" si="4"/>
        <v>2.5</v>
      </c>
      <c r="O30" s="7">
        <v>3.6666666666666701</v>
      </c>
      <c r="P30" s="6">
        <v>27</v>
      </c>
      <c r="Q30" s="9">
        <f t="shared" si="8"/>
        <v>0.14835164835164835</v>
      </c>
    </row>
    <row r="31" spans="1:19">
      <c r="C31">
        <v>1</v>
      </c>
      <c r="D31">
        <v>2</v>
      </c>
      <c r="E31">
        <v>4</v>
      </c>
      <c r="G31" s="3">
        <f t="shared" si="3"/>
        <v>2.3333333333333335</v>
      </c>
      <c r="H31">
        <f t="shared" si="5"/>
        <v>1.5275252316519468</v>
      </c>
      <c r="I31">
        <f t="shared" si="6"/>
        <v>4</v>
      </c>
      <c r="K31" s="7">
        <f t="shared" si="7"/>
        <v>2.3333333333333335</v>
      </c>
      <c r="M31" s="7">
        <f t="shared" si="4"/>
        <v>3.166666666666667</v>
      </c>
      <c r="O31" s="7">
        <v>4</v>
      </c>
      <c r="P31" s="6">
        <f>COUNTIF(M25:M235,"=4")</f>
        <v>9</v>
      </c>
      <c r="Q31" s="9">
        <f t="shared" si="8"/>
        <v>4.9450549450549448E-2</v>
      </c>
    </row>
    <row r="32" spans="1:19">
      <c r="C32">
        <v>1</v>
      </c>
      <c r="D32">
        <v>2</v>
      </c>
      <c r="E32">
        <v>5</v>
      </c>
      <c r="G32" s="3">
        <f t="shared" si="3"/>
        <v>2.6666666666666665</v>
      </c>
      <c r="H32">
        <f t="shared" si="5"/>
        <v>2.0816659994661331</v>
      </c>
      <c r="I32">
        <f t="shared" si="6"/>
        <v>5</v>
      </c>
      <c r="K32" s="7">
        <f t="shared" si="7"/>
        <v>2.6666666666666665</v>
      </c>
      <c r="M32" s="7">
        <f t="shared" si="4"/>
        <v>3.833333333333333</v>
      </c>
      <c r="O32" s="7">
        <v>4.3333333333333304</v>
      </c>
      <c r="P32" s="6">
        <v>21</v>
      </c>
      <c r="Q32" s="9">
        <f t="shared" si="8"/>
        <v>0.11538461538461539</v>
      </c>
    </row>
    <row r="33" spans="3:17">
      <c r="C33">
        <v>1</v>
      </c>
      <c r="D33">
        <v>2</v>
      </c>
      <c r="E33">
        <v>6</v>
      </c>
      <c r="G33" s="3">
        <f t="shared" si="3"/>
        <v>3</v>
      </c>
      <c r="H33">
        <f t="shared" si="5"/>
        <v>2.6457513110645907</v>
      </c>
      <c r="I33">
        <f t="shared" si="6"/>
        <v>6</v>
      </c>
      <c r="K33" s="7">
        <f t="shared" si="7"/>
        <v>3</v>
      </c>
      <c r="M33" s="7">
        <f t="shared" si="4"/>
        <v>4.5</v>
      </c>
      <c r="O33" s="7">
        <v>4.6666666666666696</v>
      </c>
      <c r="P33" s="6">
        <v>15</v>
      </c>
      <c r="Q33" s="9">
        <f t="shared" si="8"/>
        <v>8.2417582417582416E-2</v>
      </c>
    </row>
    <row r="34" spans="3:17">
      <c r="C34">
        <v>1</v>
      </c>
      <c r="D34">
        <v>3</v>
      </c>
      <c r="E34">
        <v>1</v>
      </c>
      <c r="G34" s="3">
        <f t="shared" si="3"/>
        <v>1.6666666666666667</v>
      </c>
      <c r="H34">
        <f t="shared" si="5"/>
        <v>1.1547005383792515</v>
      </c>
      <c r="I34">
        <f t="shared" si="6"/>
        <v>3</v>
      </c>
      <c r="K34" s="7">
        <f t="shared" si="7"/>
        <v>1.6666666666666667</v>
      </c>
      <c r="M34" s="7">
        <f t="shared" si="4"/>
        <v>1.3333333333333335</v>
      </c>
      <c r="O34" s="7">
        <v>5</v>
      </c>
      <c r="P34" s="6">
        <f>COUNTIF(M28:M238,"=5")</f>
        <v>8</v>
      </c>
      <c r="Q34" s="9">
        <f t="shared" si="8"/>
        <v>4.3956043956043959E-2</v>
      </c>
    </row>
    <row r="35" spans="3:17">
      <c r="C35">
        <v>1</v>
      </c>
      <c r="D35">
        <v>3</v>
      </c>
      <c r="E35">
        <v>2</v>
      </c>
      <c r="G35" s="3">
        <f t="shared" si="3"/>
        <v>2</v>
      </c>
      <c r="H35">
        <f t="shared" si="5"/>
        <v>1</v>
      </c>
      <c r="I35">
        <f t="shared" si="6"/>
        <v>3</v>
      </c>
      <c r="K35" s="7">
        <f t="shared" si="7"/>
        <v>2</v>
      </c>
      <c r="M35" s="7">
        <f t="shared" si="4"/>
        <v>2</v>
      </c>
      <c r="O35" s="7">
        <v>5.3333333333333304</v>
      </c>
      <c r="P35" s="6">
        <v>6</v>
      </c>
      <c r="Q35" s="9">
        <f t="shared" si="8"/>
        <v>3.2967032967032968E-2</v>
      </c>
    </row>
    <row r="36" spans="3:17">
      <c r="C36">
        <v>1</v>
      </c>
      <c r="D36">
        <v>3</v>
      </c>
      <c r="E36">
        <v>3</v>
      </c>
      <c r="G36" s="3">
        <f t="shared" si="3"/>
        <v>2.3333333333333335</v>
      </c>
      <c r="H36">
        <f t="shared" si="5"/>
        <v>1.1547005383792517</v>
      </c>
      <c r="I36">
        <f t="shared" si="6"/>
        <v>3</v>
      </c>
      <c r="K36" s="7">
        <f t="shared" si="7"/>
        <v>2.3333333333333335</v>
      </c>
      <c r="M36" s="7">
        <f t="shared" si="4"/>
        <v>2.666666666666667</v>
      </c>
      <c r="O36" s="7">
        <v>5.6666666666666696</v>
      </c>
      <c r="P36" s="6">
        <v>3</v>
      </c>
      <c r="Q36" s="9">
        <f t="shared" si="8"/>
        <v>1.6483516483516484E-2</v>
      </c>
    </row>
    <row r="37" spans="3:17">
      <c r="C37">
        <v>1</v>
      </c>
      <c r="D37">
        <v>3</v>
      </c>
      <c r="E37">
        <v>4</v>
      </c>
      <c r="G37" s="3">
        <f t="shared" si="3"/>
        <v>2.6666666666666665</v>
      </c>
      <c r="H37">
        <f t="shared" si="5"/>
        <v>1.5275252316519468</v>
      </c>
      <c r="I37">
        <f t="shared" si="6"/>
        <v>4</v>
      </c>
      <c r="K37" s="7">
        <f t="shared" si="7"/>
        <v>2.6666666666666665</v>
      </c>
      <c r="M37" s="7">
        <f t="shared" si="4"/>
        <v>3.333333333333333</v>
      </c>
      <c r="O37" s="7">
        <v>6</v>
      </c>
      <c r="P37" s="6">
        <f>COUNTIF(M31:M241,"=6")</f>
        <v>1</v>
      </c>
      <c r="Q37" s="9">
        <f t="shared" si="8"/>
        <v>5.4945054945054949E-3</v>
      </c>
    </row>
    <row r="38" spans="3:17">
      <c r="C38">
        <v>1</v>
      </c>
      <c r="D38">
        <v>3</v>
      </c>
      <c r="E38">
        <v>5</v>
      </c>
      <c r="G38" s="3">
        <f t="shared" si="3"/>
        <v>3</v>
      </c>
      <c r="H38">
        <f t="shared" si="5"/>
        <v>2</v>
      </c>
      <c r="I38">
        <f t="shared" si="6"/>
        <v>5</v>
      </c>
      <c r="K38" s="7">
        <f t="shared" si="7"/>
        <v>3</v>
      </c>
      <c r="M38" s="7">
        <f t="shared" si="4"/>
        <v>4</v>
      </c>
    </row>
    <row r="39" spans="3:17">
      <c r="C39">
        <v>1</v>
      </c>
      <c r="D39">
        <v>3</v>
      </c>
      <c r="E39">
        <v>6</v>
      </c>
      <c r="G39" s="3">
        <f t="shared" si="3"/>
        <v>3.3333333333333335</v>
      </c>
      <c r="H39">
        <f t="shared" si="5"/>
        <v>2.5166114784235831</v>
      </c>
      <c r="I39">
        <f t="shared" si="6"/>
        <v>6</v>
      </c>
      <c r="K39" s="7">
        <f t="shared" si="7"/>
        <v>3.3333333333333335</v>
      </c>
      <c r="M39" s="7">
        <f t="shared" si="4"/>
        <v>4.666666666666667</v>
      </c>
      <c r="P39">
        <f>SUM(P22:P37)</f>
        <v>182</v>
      </c>
    </row>
    <row r="40" spans="3:17">
      <c r="C40">
        <v>1</v>
      </c>
      <c r="D40">
        <v>4</v>
      </c>
      <c r="E40">
        <v>1</v>
      </c>
      <c r="G40" s="3">
        <f t="shared" si="3"/>
        <v>2</v>
      </c>
      <c r="H40">
        <f t="shared" si="5"/>
        <v>1.7320508075688772</v>
      </c>
      <c r="I40">
        <f t="shared" si="6"/>
        <v>4</v>
      </c>
      <c r="K40" s="7">
        <f t="shared" si="7"/>
        <v>2</v>
      </c>
      <c r="M40" s="7">
        <f t="shared" si="4"/>
        <v>1.5</v>
      </c>
    </row>
    <row r="41" spans="3:17">
      <c r="C41">
        <v>1</v>
      </c>
      <c r="D41">
        <v>4</v>
      </c>
      <c r="E41">
        <v>2</v>
      </c>
      <c r="G41" s="3">
        <f t="shared" si="3"/>
        <v>2.3333333333333335</v>
      </c>
      <c r="H41">
        <f t="shared" si="5"/>
        <v>1.5275252316519468</v>
      </c>
      <c r="I41">
        <f t="shared" si="6"/>
        <v>4</v>
      </c>
      <c r="K41" s="7">
        <f t="shared" si="7"/>
        <v>2.3333333333333335</v>
      </c>
      <c r="M41" s="7">
        <f t="shared" si="4"/>
        <v>2.166666666666667</v>
      </c>
    </row>
    <row r="42" spans="3:17">
      <c r="C42">
        <v>1</v>
      </c>
      <c r="D42">
        <v>4</v>
      </c>
      <c r="E42">
        <v>3</v>
      </c>
      <c r="G42" s="3">
        <f t="shared" si="3"/>
        <v>2.6666666666666665</v>
      </c>
      <c r="H42">
        <f t="shared" si="5"/>
        <v>1.5275252316519468</v>
      </c>
      <c r="I42">
        <f t="shared" si="6"/>
        <v>4</v>
      </c>
      <c r="K42" s="7">
        <f t="shared" si="7"/>
        <v>2.6666666666666665</v>
      </c>
      <c r="M42" s="7">
        <f t="shared" si="4"/>
        <v>2.833333333333333</v>
      </c>
    </row>
    <row r="43" spans="3:17">
      <c r="C43">
        <v>1</v>
      </c>
      <c r="D43">
        <v>4</v>
      </c>
      <c r="E43">
        <v>4</v>
      </c>
      <c r="G43" s="3">
        <f t="shared" si="3"/>
        <v>3</v>
      </c>
      <c r="H43">
        <f t="shared" si="5"/>
        <v>1.7320508075688772</v>
      </c>
      <c r="I43">
        <f t="shared" si="6"/>
        <v>4</v>
      </c>
      <c r="K43" s="7">
        <f t="shared" si="7"/>
        <v>3</v>
      </c>
      <c r="M43" s="7">
        <f t="shared" si="4"/>
        <v>3.5</v>
      </c>
    </row>
    <row r="44" spans="3:17">
      <c r="C44">
        <v>1</v>
      </c>
      <c r="D44">
        <v>4</v>
      </c>
      <c r="E44">
        <v>5</v>
      </c>
      <c r="G44" s="3">
        <f t="shared" si="3"/>
        <v>3.3333333333333335</v>
      </c>
      <c r="H44">
        <f t="shared" si="5"/>
        <v>2.0816659994661326</v>
      </c>
      <c r="I44">
        <f t="shared" si="6"/>
        <v>5</v>
      </c>
      <c r="K44" s="7">
        <f t="shared" si="7"/>
        <v>3.3333333333333335</v>
      </c>
      <c r="M44" s="7">
        <f t="shared" si="4"/>
        <v>4.166666666666667</v>
      </c>
    </row>
    <row r="45" spans="3:17">
      <c r="C45">
        <v>1</v>
      </c>
      <c r="D45">
        <v>4</v>
      </c>
      <c r="E45">
        <v>6</v>
      </c>
      <c r="G45" s="3">
        <f t="shared" si="3"/>
        <v>3.6666666666666665</v>
      </c>
      <c r="H45">
        <f t="shared" si="5"/>
        <v>2.5166114784235831</v>
      </c>
      <c r="I45">
        <f t="shared" si="6"/>
        <v>6</v>
      </c>
      <c r="K45" s="7">
        <f t="shared" si="7"/>
        <v>3.6666666666666665</v>
      </c>
      <c r="M45" s="7">
        <f t="shared" si="4"/>
        <v>4.833333333333333</v>
      </c>
    </row>
    <row r="46" spans="3:17">
      <c r="C46">
        <v>1</v>
      </c>
      <c r="D46">
        <v>5</v>
      </c>
      <c r="E46">
        <v>1</v>
      </c>
      <c r="G46" s="3">
        <f t="shared" si="3"/>
        <v>2.3333333333333335</v>
      </c>
      <c r="H46">
        <f t="shared" si="5"/>
        <v>2.3094010767585034</v>
      </c>
      <c r="I46">
        <f t="shared" si="6"/>
        <v>5</v>
      </c>
      <c r="K46" s="7">
        <f t="shared" si="7"/>
        <v>2.3333333333333335</v>
      </c>
      <c r="M46" s="7">
        <f t="shared" si="4"/>
        <v>1.6666666666666667</v>
      </c>
    </row>
    <row r="47" spans="3:17">
      <c r="C47">
        <v>1</v>
      </c>
      <c r="D47">
        <v>5</v>
      </c>
      <c r="E47">
        <v>2</v>
      </c>
      <c r="G47" s="3">
        <f t="shared" si="3"/>
        <v>2.6666666666666665</v>
      </c>
      <c r="H47">
        <f t="shared" si="5"/>
        <v>2.0816659994661331</v>
      </c>
      <c r="I47">
        <f t="shared" si="6"/>
        <v>5</v>
      </c>
      <c r="K47" s="7">
        <f t="shared" si="7"/>
        <v>2.6666666666666665</v>
      </c>
      <c r="M47" s="7">
        <f t="shared" si="4"/>
        <v>2.333333333333333</v>
      </c>
    </row>
    <row r="48" spans="3:17">
      <c r="C48">
        <v>1</v>
      </c>
      <c r="D48">
        <v>5</v>
      </c>
      <c r="E48">
        <v>3</v>
      </c>
      <c r="G48" s="3">
        <f t="shared" si="3"/>
        <v>3</v>
      </c>
      <c r="H48">
        <f t="shared" si="5"/>
        <v>2</v>
      </c>
      <c r="I48">
        <f t="shared" si="6"/>
        <v>5</v>
      </c>
      <c r="K48" s="7">
        <f t="shared" si="7"/>
        <v>3</v>
      </c>
      <c r="M48" s="7">
        <f t="shared" si="4"/>
        <v>3</v>
      </c>
    </row>
    <row r="49" spans="3:13">
      <c r="C49">
        <v>1</v>
      </c>
      <c r="D49">
        <v>5</v>
      </c>
      <c r="E49">
        <v>4</v>
      </c>
      <c r="G49" s="3">
        <f t="shared" si="3"/>
        <v>3.3333333333333335</v>
      </c>
      <c r="H49">
        <f t="shared" si="5"/>
        <v>2.0816659994661326</v>
      </c>
      <c r="I49">
        <f t="shared" si="6"/>
        <v>5</v>
      </c>
      <c r="K49" s="7">
        <f t="shared" si="7"/>
        <v>3.3333333333333335</v>
      </c>
      <c r="M49" s="7">
        <f t="shared" si="4"/>
        <v>3.666666666666667</v>
      </c>
    </row>
    <row r="50" spans="3:13">
      <c r="C50">
        <v>1</v>
      </c>
      <c r="D50">
        <v>5</v>
      </c>
      <c r="E50">
        <v>5</v>
      </c>
      <c r="G50" s="3">
        <f t="shared" si="3"/>
        <v>3.6666666666666665</v>
      </c>
      <c r="H50">
        <f t="shared" si="5"/>
        <v>2.3094010767585029</v>
      </c>
      <c r="I50">
        <f t="shared" si="6"/>
        <v>5</v>
      </c>
      <c r="K50" s="7">
        <f t="shared" si="7"/>
        <v>3.6666666666666665</v>
      </c>
      <c r="M50" s="7">
        <f t="shared" si="4"/>
        <v>4.333333333333333</v>
      </c>
    </row>
    <row r="51" spans="3:13">
      <c r="C51">
        <v>1</v>
      </c>
      <c r="D51">
        <v>5</v>
      </c>
      <c r="E51">
        <v>6</v>
      </c>
      <c r="G51" s="3">
        <f t="shared" si="3"/>
        <v>4</v>
      </c>
      <c r="H51">
        <f t="shared" si="5"/>
        <v>2.6457513110645907</v>
      </c>
      <c r="I51">
        <f t="shared" si="6"/>
        <v>6</v>
      </c>
      <c r="K51" s="7">
        <f t="shared" si="7"/>
        <v>4</v>
      </c>
      <c r="M51" s="7">
        <f t="shared" si="4"/>
        <v>5</v>
      </c>
    </row>
    <row r="52" spans="3:13">
      <c r="C52">
        <v>1</v>
      </c>
      <c r="D52">
        <v>6</v>
      </c>
      <c r="E52">
        <v>1</v>
      </c>
      <c r="G52" s="3">
        <f t="shared" si="3"/>
        <v>2.6666666666666665</v>
      </c>
      <c r="H52">
        <f t="shared" si="5"/>
        <v>2.8867513459481291</v>
      </c>
      <c r="I52">
        <f t="shared" si="6"/>
        <v>6</v>
      </c>
      <c r="K52" s="7">
        <f t="shared" si="7"/>
        <v>2.6666666666666665</v>
      </c>
      <c r="M52" s="7">
        <f t="shared" si="4"/>
        <v>1.8333333333333333</v>
      </c>
    </row>
    <row r="53" spans="3:13">
      <c r="C53">
        <v>1</v>
      </c>
      <c r="D53">
        <v>6</v>
      </c>
      <c r="E53">
        <v>2</v>
      </c>
      <c r="G53" s="3">
        <f t="shared" si="3"/>
        <v>3</v>
      </c>
      <c r="H53">
        <f t="shared" si="5"/>
        <v>2.6457513110645907</v>
      </c>
      <c r="I53">
        <f t="shared" si="6"/>
        <v>6</v>
      </c>
      <c r="K53" s="7">
        <f t="shared" si="7"/>
        <v>3</v>
      </c>
      <c r="M53" s="7">
        <f t="shared" si="4"/>
        <v>2.5</v>
      </c>
    </row>
    <row r="54" spans="3:13">
      <c r="C54">
        <v>1</v>
      </c>
      <c r="D54">
        <v>6</v>
      </c>
      <c r="E54">
        <v>3</v>
      </c>
      <c r="G54" s="3">
        <f t="shared" si="3"/>
        <v>3.3333333333333335</v>
      </c>
      <c r="H54">
        <f t="shared" si="5"/>
        <v>2.5166114784235831</v>
      </c>
      <c r="I54">
        <f t="shared" si="6"/>
        <v>6</v>
      </c>
      <c r="K54" s="7">
        <f t="shared" si="7"/>
        <v>3.3333333333333335</v>
      </c>
      <c r="M54" s="7">
        <f t="shared" si="4"/>
        <v>3.166666666666667</v>
      </c>
    </row>
    <row r="55" spans="3:13">
      <c r="C55">
        <v>1</v>
      </c>
      <c r="D55">
        <v>6</v>
      </c>
      <c r="E55">
        <v>4</v>
      </c>
      <c r="G55" s="3">
        <f t="shared" si="3"/>
        <v>3.6666666666666665</v>
      </c>
      <c r="H55">
        <f t="shared" si="5"/>
        <v>2.5166114784235831</v>
      </c>
      <c r="I55">
        <f t="shared" si="6"/>
        <v>6</v>
      </c>
      <c r="K55" s="7">
        <f t="shared" si="7"/>
        <v>3.6666666666666665</v>
      </c>
      <c r="M55" s="7">
        <f t="shared" si="4"/>
        <v>3.833333333333333</v>
      </c>
    </row>
    <row r="56" spans="3:13">
      <c r="C56">
        <v>1</v>
      </c>
      <c r="D56">
        <v>6</v>
      </c>
      <c r="E56">
        <v>5</v>
      </c>
      <c r="G56" s="3">
        <f t="shared" si="3"/>
        <v>4</v>
      </c>
      <c r="H56">
        <f t="shared" si="5"/>
        <v>2.6457513110645907</v>
      </c>
      <c r="I56">
        <f t="shared" si="6"/>
        <v>6</v>
      </c>
      <c r="K56" s="7">
        <f t="shared" si="7"/>
        <v>4</v>
      </c>
      <c r="M56" s="7">
        <f t="shared" si="4"/>
        <v>4.5</v>
      </c>
    </row>
    <row r="57" spans="3:13">
      <c r="C57">
        <v>1</v>
      </c>
      <c r="D57">
        <v>6</v>
      </c>
      <c r="E57">
        <v>6</v>
      </c>
      <c r="G57" s="3">
        <f t="shared" si="3"/>
        <v>4.333333333333333</v>
      </c>
      <c r="H57">
        <f t="shared" si="5"/>
        <v>2.8867513459481287</v>
      </c>
      <c r="I57">
        <f t="shared" si="6"/>
        <v>6</v>
      </c>
      <c r="K57" s="7">
        <f t="shared" si="7"/>
        <v>4.333333333333333</v>
      </c>
      <c r="M57" s="7">
        <f t="shared" si="4"/>
        <v>5.1666666666666661</v>
      </c>
    </row>
    <row r="58" spans="3:13">
      <c r="C58">
        <v>2</v>
      </c>
      <c r="D58">
        <v>1</v>
      </c>
      <c r="E58">
        <v>1</v>
      </c>
      <c r="G58" s="3">
        <f t="shared" si="3"/>
        <v>1.3333333333333333</v>
      </c>
      <c r="H58">
        <f t="shared" si="5"/>
        <v>0.57735026918962584</v>
      </c>
      <c r="I58">
        <f t="shared" si="6"/>
        <v>2</v>
      </c>
      <c r="K58" s="7">
        <f t="shared" si="7"/>
        <v>1.3333333333333333</v>
      </c>
      <c r="M58" s="7">
        <f t="shared" si="4"/>
        <v>1.1666666666666665</v>
      </c>
    </row>
    <row r="59" spans="3:13">
      <c r="C59">
        <v>2</v>
      </c>
      <c r="D59">
        <v>1</v>
      </c>
      <c r="E59">
        <v>2</v>
      </c>
      <c r="G59" s="3">
        <f t="shared" si="3"/>
        <v>1.6666666666666667</v>
      </c>
      <c r="H59">
        <f t="shared" si="5"/>
        <v>0.57735026918962551</v>
      </c>
      <c r="I59">
        <f t="shared" si="6"/>
        <v>2</v>
      </c>
      <c r="K59" s="7">
        <f t="shared" si="7"/>
        <v>1.6666666666666667</v>
      </c>
      <c r="M59" s="7">
        <f t="shared" si="4"/>
        <v>1.8333333333333335</v>
      </c>
    </row>
    <row r="60" spans="3:13">
      <c r="C60">
        <v>2</v>
      </c>
      <c r="D60">
        <v>1</v>
      </c>
      <c r="E60">
        <v>3</v>
      </c>
      <c r="G60" s="3">
        <f t="shared" si="3"/>
        <v>2</v>
      </c>
      <c r="H60">
        <f t="shared" si="5"/>
        <v>1</v>
      </c>
      <c r="I60">
        <f t="shared" si="6"/>
        <v>3</v>
      </c>
      <c r="K60" s="7">
        <f t="shared" si="7"/>
        <v>2</v>
      </c>
      <c r="M60" s="7">
        <f t="shared" si="4"/>
        <v>2.5</v>
      </c>
    </row>
    <row r="61" spans="3:13">
      <c r="C61">
        <v>2</v>
      </c>
      <c r="D61">
        <v>1</v>
      </c>
      <c r="E61">
        <v>4</v>
      </c>
      <c r="G61" s="3">
        <f t="shared" si="3"/>
        <v>2.3333333333333335</v>
      </c>
      <c r="H61">
        <f t="shared" si="5"/>
        <v>1.5275252316519468</v>
      </c>
      <c r="I61">
        <f t="shared" si="6"/>
        <v>4</v>
      </c>
      <c r="K61" s="7">
        <f t="shared" si="7"/>
        <v>2.3333333333333335</v>
      </c>
      <c r="M61" s="7">
        <f t="shared" si="4"/>
        <v>3.166666666666667</v>
      </c>
    </row>
    <row r="62" spans="3:13">
      <c r="C62">
        <v>2</v>
      </c>
      <c r="D62">
        <v>1</v>
      </c>
      <c r="E62">
        <v>5</v>
      </c>
      <c r="G62" s="3">
        <f t="shared" si="3"/>
        <v>2.6666666666666665</v>
      </c>
      <c r="H62">
        <f t="shared" si="5"/>
        <v>2.0816659994661331</v>
      </c>
      <c r="I62">
        <f t="shared" si="6"/>
        <v>5</v>
      </c>
      <c r="K62" s="7">
        <f t="shared" si="7"/>
        <v>2.6666666666666665</v>
      </c>
      <c r="M62" s="7">
        <f t="shared" si="4"/>
        <v>3.833333333333333</v>
      </c>
    </row>
    <row r="63" spans="3:13">
      <c r="C63">
        <v>2</v>
      </c>
      <c r="D63">
        <v>1</v>
      </c>
      <c r="E63">
        <v>6</v>
      </c>
      <c r="G63" s="3">
        <f t="shared" si="3"/>
        <v>3</v>
      </c>
      <c r="H63">
        <f t="shared" si="5"/>
        <v>2.6457513110645907</v>
      </c>
      <c r="I63">
        <f t="shared" si="6"/>
        <v>6</v>
      </c>
      <c r="K63" s="7">
        <f t="shared" si="7"/>
        <v>3</v>
      </c>
      <c r="M63" s="7">
        <f t="shared" si="4"/>
        <v>4.5</v>
      </c>
    </row>
    <row r="64" spans="3:13">
      <c r="C64">
        <v>2</v>
      </c>
      <c r="D64">
        <v>2</v>
      </c>
      <c r="E64">
        <v>1</v>
      </c>
      <c r="G64" s="3">
        <f t="shared" si="3"/>
        <v>1.6666666666666667</v>
      </c>
      <c r="H64">
        <f t="shared" si="5"/>
        <v>0.57735026918962551</v>
      </c>
      <c r="I64">
        <f t="shared" si="6"/>
        <v>2</v>
      </c>
      <c r="K64" s="7">
        <f t="shared" si="7"/>
        <v>1.6666666666666667</v>
      </c>
      <c r="M64" s="7">
        <f t="shared" si="4"/>
        <v>1.3333333333333335</v>
      </c>
    </row>
    <row r="65" spans="3:13">
      <c r="C65">
        <v>2</v>
      </c>
      <c r="D65">
        <v>2</v>
      </c>
      <c r="E65">
        <v>2</v>
      </c>
      <c r="G65" s="3">
        <f t="shared" si="3"/>
        <v>2</v>
      </c>
      <c r="H65">
        <f t="shared" si="5"/>
        <v>0</v>
      </c>
      <c r="I65">
        <f t="shared" si="6"/>
        <v>2</v>
      </c>
      <c r="K65" s="7">
        <f t="shared" si="7"/>
        <v>2</v>
      </c>
      <c r="M65" s="7">
        <f t="shared" si="4"/>
        <v>2</v>
      </c>
    </row>
    <row r="66" spans="3:13">
      <c r="C66">
        <v>2</v>
      </c>
      <c r="D66">
        <v>2</v>
      </c>
      <c r="E66">
        <v>3</v>
      </c>
      <c r="G66" s="3">
        <f t="shared" si="3"/>
        <v>2.3333333333333335</v>
      </c>
      <c r="H66">
        <f t="shared" si="5"/>
        <v>0.57735026918962629</v>
      </c>
      <c r="I66">
        <f t="shared" si="6"/>
        <v>3</v>
      </c>
      <c r="K66" s="7">
        <f t="shared" si="7"/>
        <v>2.3333333333333335</v>
      </c>
      <c r="M66" s="7">
        <f t="shared" si="4"/>
        <v>2.666666666666667</v>
      </c>
    </row>
    <row r="67" spans="3:13">
      <c r="C67">
        <v>2</v>
      </c>
      <c r="D67">
        <v>2</v>
      </c>
      <c r="E67">
        <v>4</v>
      </c>
      <c r="G67" s="3">
        <f t="shared" si="3"/>
        <v>2.6666666666666665</v>
      </c>
      <c r="H67">
        <f t="shared" si="5"/>
        <v>1.1547005383792517</v>
      </c>
      <c r="I67">
        <f t="shared" si="6"/>
        <v>4</v>
      </c>
      <c r="K67" s="7">
        <f t="shared" si="7"/>
        <v>2.6666666666666665</v>
      </c>
      <c r="M67" s="7">
        <f t="shared" si="4"/>
        <v>3.333333333333333</v>
      </c>
    </row>
    <row r="68" spans="3:13">
      <c r="C68">
        <v>2</v>
      </c>
      <c r="D68">
        <v>2</v>
      </c>
      <c r="E68">
        <v>5</v>
      </c>
      <c r="G68" s="3">
        <f t="shared" si="3"/>
        <v>3</v>
      </c>
      <c r="H68">
        <f t="shared" si="5"/>
        <v>1.7320508075688772</v>
      </c>
      <c r="I68">
        <f t="shared" si="6"/>
        <v>5</v>
      </c>
      <c r="K68" s="7">
        <f t="shared" si="7"/>
        <v>3</v>
      </c>
      <c r="M68" s="7">
        <f t="shared" si="4"/>
        <v>4</v>
      </c>
    </row>
    <row r="69" spans="3:13">
      <c r="C69">
        <v>2</v>
      </c>
      <c r="D69">
        <v>2</v>
      </c>
      <c r="E69">
        <v>6</v>
      </c>
      <c r="G69" s="3">
        <f t="shared" si="3"/>
        <v>3.3333333333333335</v>
      </c>
      <c r="H69">
        <f t="shared" si="5"/>
        <v>2.3094010767585029</v>
      </c>
      <c r="I69">
        <f t="shared" si="6"/>
        <v>6</v>
      </c>
      <c r="K69" s="7">
        <f t="shared" si="7"/>
        <v>3.3333333333333335</v>
      </c>
      <c r="M69" s="7">
        <f t="shared" si="4"/>
        <v>4.666666666666667</v>
      </c>
    </row>
    <row r="70" spans="3:13">
      <c r="C70">
        <v>2</v>
      </c>
      <c r="D70">
        <v>3</v>
      </c>
      <c r="E70">
        <v>1</v>
      </c>
      <c r="G70" s="3">
        <f t="shared" si="3"/>
        <v>2</v>
      </c>
      <c r="H70">
        <f t="shared" si="5"/>
        <v>1</v>
      </c>
      <c r="I70">
        <f t="shared" si="6"/>
        <v>3</v>
      </c>
      <c r="K70" s="7">
        <f t="shared" si="7"/>
        <v>2</v>
      </c>
      <c r="M70" s="7">
        <f t="shared" si="4"/>
        <v>1.5</v>
      </c>
    </row>
    <row r="71" spans="3:13">
      <c r="C71">
        <v>2</v>
      </c>
      <c r="D71">
        <v>3</v>
      </c>
      <c r="E71">
        <v>2</v>
      </c>
      <c r="G71" s="3">
        <f t="shared" si="3"/>
        <v>2.3333333333333335</v>
      </c>
      <c r="H71">
        <f t="shared" si="5"/>
        <v>0.57735026918962629</v>
      </c>
      <c r="I71">
        <f t="shared" si="6"/>
        <v>3</v>
      </c>
      <c r="K71" s="7">
        <f t="shared" si="7"/>
        <v>2.3333333333333335</v>
      </c>
      <c r="M71" s="7">
        <f t="shared" si="4"/>
        <v>2.166666666666667</v>
      </c>
    </row>
    <row r="72" spans="3:13">
      <c r="C72">
        <v>2</v>
      </c>
      <c r="D72">
        <v>3</v>
      </c>
      <c r="E72">
        <v>3</v>
      </c>
      <c r="G72" s="3">
        <f t="shared" si="3"/>
        <v>2.6666666666666665</v>
      </c>
      <c r="H72">
        <f t="shared" si="5"/>
        <v>0.57735026918962629</v>
      </c>
      <c r="I72">
        <f t="shared" si="6"/>
        <v>3</v>
      </c>
      <c r="K72" s="7">
        <f t="shared" si="7"/>
        <v>2.6666666666666665</v>
      </c>
      <c r="M72" s="7">
        <f t="shared" si="4"/>
        <v>2.833333333333333</v>
      </c>
    </row>
    <row r="73" spans="3:13">
      <c r="C73">
        <v>2</v>
      </c>
      <c r="D73">
        <v>3</v>
      </c>
      <c r="E73">
        <v>4</v>
      </c>
      <c r="G73" s="3">
        <f t="shared" si="3"/>
        <v>3</v>
      </c>
      <c r="H73">
        <f t="shared" si="5"/>
        <v>1</v>
      </c>
      <c r="I73">
        <f t="shared" si="6"/>
        <v>4</v>
      </c>
      <c r="K73" s="7">
        <f t="shared" si="7"/>
        <v>3</v>
      </c>
      <c r="M73" s="7">
        <f t="shared" si="4"/>
        <v>3.5</v>
      </c>
    </row>
    <row r="74" spans="3:13">
      <c r="C74">
        <v>2</v>
      </c>
      <c r="D74">
        <v>3</v>
      </c>
      <c r="E74">
        <v>5</v>
      </c>
      <c r="G74" s="3">
        <f t="shared" si="3"/>
        <v>3.3333333333333335</v>
      </c>
      <c r="H74">
        <f t="shared" si="5"/>
        <v>1.5275252316519463</v>
      </c>
      <c r="I74">
        <f t="shared" si="6"/>
        <v>5</v>
      </c>
      <c r="K74" s="7">
        <f t="shared" si="7"/>
        <v>3.3333333333333335</v>
      </c>
      <c r="M74" s="7">
        <f t="shared" si="4"/>
        <v>4.166666666666667</v>
      </c>
    </row>
    <row r="75" spans="3:13">
      <c r="C75">
        <v>2</v>
      </c>
      <c r="D75">
        <v>3</v>
      </c>
      <c r="E75">
        <v>6</v>
      </c>
      <c r="G75" s="3">
        <f t="shared" si="3"/>
        <v>3.6666666666666665</v>
      </c>
      <c r="H75">
        <f t="shared" si="5"/>
        <v>2.0816659994661326</v>
      </c>
      <c r="I75">
        <f t="shared" si="6"/>
        <v>6</v>
      </c>
      <c r="K75" s="7">
        <f t="shared" si="7"/>
        <v>3.6666666666666665</v>
      </c>
      <c r="M75" s="7">
        <f t="shared" si="4"/>
        <v>4.833333333333333</v>
      </c>
    </row>
    <row r="76" spans="3:13">
      <c r="C76">
        <v>2</v>
      </c>
      <c r="D76">
        <v>4</v>
      </c>
      <c r="E76">
        <v>1</v>
      </c>
      <c r="G76" s="3">
        <f t="shared" si="3"/>
        <v>2.3333333333333335</v>
      </c>
      <c r="H76">
        <f t="shared" si="5"/>
        <v>1.5275252316519468</v>
      </c>
      <c r="I76">
        <f t="shared" si="6"/>
        <v>4</v>
      </c>
      <c r="K76" s="7">
        <f t="shared" si="7"/>
        <v>2.3333333333333335</v>
      </c>
      <c r="M76" s="7">
        <f t="shared" si="4"/>
        <v>1.6666666666666667</v>
      </c>
    </row>
    <row r="77" spans="3:13">
      <c r="C77">
        <v>2</v>
      </c>
      <c r="D77">
        <v>4</v>
      </c>
      <c r="E77">
        <v>2</v>
      </c>
      <c r="G77" s="3">
        <f t="shared" si="3"/>
        <v>2.6666666666666665</v>
      </c>
      <c r="H77">
        <f t="shared" si="5"/>
        <v>1.1547005383792517</v>
      </c>
      <c r="I77">
        <f t="shared" si="6"/>
        <v>4</v>
      </c>
      <c r="K77" s="7">
        <f t="shared" si="7"/>
        <v>2.6666666666666665</v>
      </c>
      <c r="M77" s="7">
        <f t="shared" si="4"/>
        <v>2.333333333333333</v>
      </c>
    </row>
    <row r="78" spans="3:13">
      <c r="C78">
        <v>2</v>
      </c>
      <c r="D78">
        <v>4</v>
      </c>
      <c r="E78">
        <v>3</v>
      </c>
      <c r="G78" s="3">
        <f t="shared" si="3"/>
        <v>3</v>
      </c>
      <c r="H78">
        <f t="shared" si="5"/>
        <v>1</v>
      </c>
      <c r="I78">
        <f t="shared" si="6"/>
        <v>4</v>
      </c>
      <c r="K78" s="7">
        <f t="shared" si="7"/>
        <v>3</v>
      </c>
      <c r="M78" s="7">
        <f t="shared" si="4"/>
        <v>3</v>
      </c>
    </row>
    <row r="79" spans="3:13">
      <c r="C79">
        <v>2</v>
      </c>
      <c r="D79">
        <v>4</v>
      </c>
      <c r="E79">
        <v>4</v>
      </c>
      <c r="G79" s="3">
        <f t="shared" si="3"/>
        <v>3.3333333333333335</v>
      </c>
      <c r="H79">
        <f t="shared" si="5"/>
        <v>1.154700538379251</v>
      </c>
      <c r="I79">
        <f t="shared" si="6"/>
        <v>4</v>
      </c>
      <c r="K79" s="7">
        <f t="shared" si="7"/>
        <v>3.3333333333333335</v>
      </c>
      <c r="M79" s="7">
        <f t="shared" si="4"/>
        <v>3.666666666666667</v>
      </c>
    </row>
    <row r="80" spans="3:13">
      <c r="C80">
        <v>2</v>
      </c>
      <c r="D80">
        <v>4</v>
      </c>
      <c r="E80">
        <v>5</v>
      </c>
      <c r="G80" s="3">
        <f t="shared" si="3"/>
        <v>3.6666666666666665</v>
      </c>
      <c r="H80">
        <f t="shared" si="5"/>
        <v>1.5275252316519463</v>
      </c>
      <c r="I80">
        <f t="shared" si="6"/>
        <v>5</v>
      </c>
      <c r="K80" s="7">
        <f t="shared" si="7"/>
        <v>3.6666666666666665</v>
      </c>
      <c r="M80" s="7">
        <f t="shared" si="4"/>
        <v>4.333333333333333</v>
      </c>
    </row>
    <row r="81" spans="3:13">
      <c r="C81">
        <v>2</v>
      </c>
      <c r="D81">
        <v>4</v>
      </c>
      <c r="E81">
        <v>6</v>
      </c>
      <c r="G81" s="3">
        <f t="shared" si="3"/>
        <v>4</v>
      </c>
      <c r="H81">
        <f t="shared" si="5"/>
        <v>2</v>
      </c>
      <c r="I81">
        <f t="shared" si="6"/>
        <v>6</v>
      </c>
      <c r="K81" s="7">
        <f t="shared" si="7"/>
        <v>4</v>
      </c>
      <c r="M81" s="7">
        <f t="shared" si="4"/>
        <v>5</v>
      </c>
    </row>
    <row r="82" spans="3:13">
      <c r="C82">
        <v>2</v>
      </c>
      <c r="D82">
        <v>5</v>
      </c>
      <c r="E82">
        <v>1</v>
      </c>
      <c r="G82" s="3">
        <f t="shared" si="3"/>
        <v>2.6666666666666665</v>
      </c>
      <c r="H82">
        <f t="shared" si="5"/>
        <v>2.0816659994661331</v>
      </c>
      <c r="I82">
        <f t="shared" si="6"/>
        <v>5</v>
      </c>
      <c r="K82" s="7">
        <f t="shared" si="7"/>
        <v>2.6666666666666665</v>
      </c>
      <c r="M82" s="7">
        <f t="shared" si="4"/>
        <v>1.8333333333333333</v>
      </c>
    </row>
    <row r="83" spans="3:13">
      <c r="C83">
        <v>2</v>
      </c>
      <c r="D83">
        <v>5</v>
      </c>
      <c r="E83">
        <v>2</v>
      </c>
      <c r="G83" s="3">
        <f t="shared" si="3"/>
        <v>3</v>
      </c>
      <c r="H83">
        <f t="shared" si="5"/>
        <v>1.7320508075688772</v>
      </c>
      <c r="I83">
        <f t="shared" si="6"/>
        <v>5</v>
      </c>
      <c r="K83" s="7">
        <f t="shared" si="7"/>
        <v>3</v>
      </c>
      <c r="M83" s="7">
        <f t="shared" si="4"/>
        <v>2.5</v>
      </c>
    </row>
    <row r="84" spans="3:13">
      <c r="C84">
        <v>2</v>
      </c>
      <c r="D84">
        <v>5</v>
      </c>
      <c r="E84">
        <v>3</v>
      </c>
      <c r="G84" s="3">
        <f t="shared" si="3"/>
        <v>3.3333333333333335</v>
      </c>
      <c r="H84">
        <f t="shared" si="5"/>
        <v>1.5275252316519463</v>
      </c>
      <c r="I84">
        <f t="shared" si="6"/>
        <v>5</v>
      </c>
      <c r="K84" s="7">
        <f t="shared" si="7"/>
        <v>3.3333333333333335</v>
      </c>
      <c r="M84" s="7">
        <f t="shared" si="4"/>
        <v>3.166666666666667</v>
      </c>
    </row>
    <row r="85" spans="3:13">
      <c r="C85">
        <v>2</v>
      </c>
      <c r="D85">
        <v>5</v>
      </c>
      <c r="E85">
        <v>4</v>
      </c>
      <c r="G85" s="3">
        <f t="shared" ref="G85:G146" si="9">K85</f>
        <v>3.6666666666666665</v>
      </c>
      <c r="H85">
        <f t="shared" si="5"/>
        <v>1.5275252316519463</v>
      </c>
      <c r="I85">
        <f t="shared" si="6"/>
        <v>5</v>
      </c>
      <c r="K85" s="7">
        <f t="shared" si="7"/>
        <v>3.6666666666666665</v>
      </c>
      <c r="M85" s="7">
        <f t="shared" si="4"/>
        <v>3.833333333333333</v>
      </c>
    </row>
    <row r="86" spans="3:13">
      <c r="C86">
        <v>2</v>
      </c>
      <c r="D86">
        <v>5</v>
      </c>
      <c r="E86">
        <v>5</v>
      </c>
      <c r="G86" s="3">
        <f t="shared" si="9"/>
        <v>4</v>
      </c>
      <c r="H86">
        <f t="shared" ref="H86:H147" si="10">_xlfn.STDEV.S(C86:E86)</f>
        <v>1.7320508075688772</v>
      </c>
      <c r="I86">
        <f t="shared" ref="I86:I147" si="11">MAX(C86:E86)</f>
        <v>5</v>
      </c>
      <c r="K86" s="7">
        <f t="shared" ref="K86:K147" si="12">AVERAGE(C86:E86)</f>
        <v>4</v>
      </c>
      <c r="M86" s="7">
        <f t="shared" ref="M86:M149" si="13">AVERAGE(E86:G86)</f>
        <v>4.5</v>
      </c>
    </row>
    <row r="87" spans="3:13">
      <c r="C87">
        <v>2</v>
      </c>
      <c r="D87">
        <v>5</v>
      </c>
      <c r="E87">
        <v>6</v>
      </c>
      <c r="G87" s="3">
        <f t="shared" si="9"/>
        <v>4.333333333333333</v>
      </c>
      <c r="H87">
        <f t="shared" si="10"/>
        <v>2.0816659994661326</v>
      </c>
      <c r="I87">
        <f t="shared" si="11"/>
        <v>6</v>
      </c>
      <c r="K87" s="7">
        <f t="shared" si="12"/>
        <v>4.333333333333333</v>
      </c>
      <c r="M87" s="7">
        <f t="shared" si="13"/>
        <v>5.1666666666666661</v>
      </c>
    </row>
    <row r="88" spans="3:13">
      <c r="C88">
        <v>2</v>
      </c>
      <c r="D88">
        <v>6</v>
      </c>
      <c r="E88">
        <v>1</v>
      </c>
      <c r="G88" s="3">
        <f t="shared" si="9"/>
        <v>3</v>
      </c>
      <c r="H88">
        <f t="shared" si="10"/>
        <v>2.6457513110645907</v>
      </c>
      <c r="I88">
        <f t="shared" si="11"/>
        <v>6</v>
      </c>
      <c r="K88" s="7">
        <f t="shared" si="12"/>
        <v>3</v>
      </c>
      <c r="M88" s="7">
        <f t="shared" si="13"/>
        <v>2</v>
      </c>
    </row>
    <row r="89" spans="3:13">
      <c r="C89">
        <v>2</v>
      </c>
      <c r="D89">
        <v>6</v>
      </c>
      <c r="E89">
        <v>2</v>
      </c>
      <c r="G89" s="3">
        <f t="shared" si="9"/>
        <v>3.3333333333333335</v>
      </c>
      <c r="H89">
        <f t="shared" si="10"/>
        <v>2.3094010767585029</v>
      </c>
      <c r="I89">
        <f t="shared" si="11"/>
        <v>6</v>
      </c>
      <c r="K89" s="7">
        <f t="shared" si="12"/>
        <v>3.3333333333333335</v>
      </c>
      <c r="M89" s="7">
        <f t="shared" si="13"/>
        <v>2.666666666666667</v>
      </c>
    </row>
    <row r="90" spans="3:13">
      <c r="C90">
        <v>2</v>
      </c>
      <c r="D90">
        <v>6</v>
      </c>
      <c r="E90">
        <v>3</v>
      </c>
      <c r="G90" s="3">
        <f t="shared" si="9"/>
        <v>3.6666666666666665</v>
      </c>
      <c r="H90">
        <f t="shared" si="10"/>
        <v>2.0816659994661326</v>
      </c>
      <c r="I90">
        <f t="shared" si="11"/>
        <v>6</v>
      </c>
      <c r="K90" s="7">
        <f t="shared" si="12"/>
        <v>3.6666666666666665</v>
      </c>
      <c r="M90" s="7">
        <f t="shared" si="13"/>
        <v>3.333333333333333</v>
      </c>
    </row>
    <row r="91" spans="3:13">
      <c r="C91">
        <v>2</v>
      </c>
      <c r="D91">
        <v>6</v>
      </c>
      <c r="E91">
        <v>4</v>
      </c>
      <c r="G91" s="3">
        <f t="shared" si="9"/>
        <v>4</v>
      </c>
      <c r="H91">
        <f t="shared" si="10"/>
        <v>2</v>
      </c>
      <c r="I91">
        <f t="shared" si="11"/>
        <v>6</v>
      </c>
      <c r="K91" s="7">
        <f t="shared" si="12"/>
        <v>4</v>
      </c>
      <c r="M91" s="7">
        <f t="shared" si="13"/>
        <v>4</v>
      </c>
    </row>
    <row r="92" spans="3:13">
      <c r="C92">
        <v>2</v>
      </c>
      <c r="D92">
        <v>6</v>
      </c>
      <c r="E92">
        <v>5</v>
      </c>
      <c r="G92" s="3">
        <f t="shared" si="9"/>
        <v>4.333333333333333</v>
      </c>
      <c r="H92">
        <f t="shared" si="10"/>
        <v>2.0816659994661326</v>
      </c>
      <c r="I92">
        <f t="shared" si="11"/>
        <v>6</v>
      </c>
      <c r="K92" s="7">
        <f t="shared" si="12"/>
        <v>4.333333333333333</v>
      </c>
      <c r="M92" s="7">
        <f t="shared" si="13"/>
        <v>4.6666666666666661</v>
      </c>
    </row>
    <row r="93" spans="3:13">
      <c r="C93">
        <v>2</v>
      </c>
      <c r="D93">
        <v>6</v>
      </c>
      <c r="E93">
        <v>6</v>
      </c>
      <c r="G93" s="3">
        <f t="shared" si="9"/>
        <v>4.666666666666667</v>
      </c>
      <c r="H93">
        <f t="shared" si="10"/>
        <v>2.3094010767585034</v>
      </c>
      <c r="I93">
        <f t="shared" si="11"/>
        <v>6</v>
      </c>
      <c r="K93" s="7">
        <f t="shared" si="12"/>
        <v>4.666666666666667</v>
      </c>
      <c r="M93" s="7">
        <f t="shared" si="13"/>
        <v>5.3333333333333339</v>
      </c>
    </row>
    <row r="94" spans="3:13">
      <c r="C94">
        <v>3</v>
      </c>
      <c r="D94" s="2">
        <v>1</v>
      </c>
      <c r="E94" s="2">
        <v>1</v>
      </c>
      <c r="G94" s="3">
        <f t="shared" si="9"/>
        <v>1.6666666666666667</v>
      </c>
      <c r="H94">
        <f t="shared" si="10"/>
        <v>1.1547005383792515</v>
      </c>
      <c r="I94">
        <f t="shared" si="11"/>
        <v>3</v>
      </c>
      <c r="K94" s="7">
        <f t="shared" si="12"/>
        <v>1.6666666666666667</v>
      </c>
      <c r="M94" s="7">
        <f t="shared" si="13"/>
        <v>1.3333333333333335</v>
      </c>
    </row>
    <row r="95" spans="3:13">
      <c r="C95">
        <v>3</v>
      </c>
      <c r="D95" s="2">
        <v>1</v>
      </c>
      <c r="E95" s="2">
        <v>2</v>
      </c>
      <c r="G95" s="3">
        <f t="shared" si="9"/>
        <v>2</v>
      </c>
      <c r="H95">
        <f t="shared" si="10"/>
        <v>1</v>
      </c>
      <c r="I95">
        <f t="shared" si="11"/>
        <v>3</v>
      </c>
      <c r="K95" s="7">
        <f t="shared" si="12"/>
        <v>2</v>
      </c>
      <c r="M95" s="7">
        <f t="shared" si="13"/>
        <v>2</v>
      </c>
    </row>
    <row r="96" spans="3:13">
      <c r="C96">
        <v>3</v>
      </c>
      <c r="D96" s="2">
        <v>1</v>
      </c>
      <c r="E96" s="2">
        <v>3</v>
      </c>
      <c r="G96" s="3">
        <f t="shared" si="9"/>
        <v>2.3333333333333335</v>
      </c>
      <c r="H96">
        <f t="shared" si="10"/>
        <v>1.1547005383792517</v>
      </c>
      <c r="I96">
        <f t="shared" si="11"/>
        <v>3</v>
      </c>
      <c r="K96" s="7">
        <f t="shared" si="12"/>
        <v>2.3333333333333335</v>
      </c>
      <c r="M96" s="7">
        <f t="shared" si="13"/>
        <v>2.666666666666667</v>
      </c>
    </row>
    <row r="97" spans="3:13">
      <c r="C97">
        <v>3</v>
      </c>
      <c r="D97" s="2">
        <v>1</v>
      </c>
      <c r="E97" s="2">
        <v>4</v>
      </c>
      <c r="G97" s="3">
        <f t="shared" si="9"/>
        <v>2.6666666666666665</v>
      </c>
      <c r="H97">
        <f t="shared" si="10"/>
        <v>1.5275252316519468</v>
      </c>
      <c r="I97">
        <f t="shared" si="11"/>
        <v>4</v>
      </c>
      <c r="K97" s="7">
        <f t="shared" si="12"/>
        <v>2.6666666666666665</v>
      </c>
      <c r="M97" s="7">
        <f t="shared" si="13"/>
        <v>3.333333333333333</v>
      </c>
    </row>
    <row r="98" spans="3:13">
      <c r="C98">
        <v>3</v>
      </c>
      <c r="D98" s="2">
        <v>1</v>
      </c>
      <c r="E98" s="2">
        <v>5</v>
      </c>
      <c r="G98" s="3">
        <f t="shared" si="9"/>
        <v>3</v>
      </c>
      <c r="H98">
        <f t="shared" si="10"/>
        <v>2</v>
      </c>
      <c r="I98">
        <f t="shared" si="11"/>
        <v>5</v>
      </c>
      <c r="K98" s="7">
        <f t="shared" si="12"/>
        <v>3</v>
      </c>
      <c r="M98" s="7">
        <f t="shared" si="13"/>
        <v>4</v>
      </c>
    </row>
    <row r="99" spans="3:13">
      <c r="C99">
        <v>3</v>
      </c>
      <c r="D99" s="2">
        <v>1</v>
      </c>
      <c r="E99" s="2">
        <v>6</v>
      </c>
      <c r="G99" s="3">
        <f t="shared" si="9"/>
        <v>3.3333333333333335</v>
      </c>
      <c r="H99">
        <f t="shared" si="10"/>
        <v>2.5166114784235831</v>
      </c>
      <c r="I99">
        <f t="shared" si="11"/>
        <v>6</v>
      </c>
      <c r="K99" s="7">
        <f t="shared" si="12"/>
        <v>3.3333333333333335</v>
      </c>
      <c r="M99" s="7">
        <f t="shared" si="13"/>
        <v>4.666666666666667</v>
      </c>
    </row>
    <row r="100" spans="3:13">
      <c r="C100">
        <v>3</v>
      </c>
      <c r="D100" s="2">
        <v>2</v>
      </c>
      <c r="E100" s="2">
        <v>1</v>
      </c>
      <c r="G100" s="3">
        <f t="shared" si="9"/>
        <v>2</v>
      </c>
      <c r="H100">
        <f t="shared" si="10"/>
        <v>1</v>
      </c>
      <c r="I100">
        <f t="shared" si="11"/>
        <v>3</v>
      </c>
      <c r="K100" s="7">
        <f t="shared" si="12"/>
        <v>2</v>
      </c>
      <c r="M100" s="7">
        <f t="shared" si="13"/>
        <v>1.5</v>
      </c>
    </row>
    <row r="101" spans="3:13">
      <c r="C101">
        <v>3</v>
      </c>
      <c r="D101" s="2">
        <v>2</v>
      </c>
      <c r="E101" s="2">
        <v>2</v>
      </c>
      <c r="G101" s="3">
        <f t="shared" si="9"/>
        <v>2.3333333333333335</v>
      </c>
      <c r="H101">
        <f t="shared" si="10"/>
        <v>0.57735026918962629</v>
      </c>
      <c r="I101">
        <f t="shared" si="11"/>
        <v>3</v>
      </c>
      <c r="K101" s="7">
        <f t="shared" si="12"/>
        <v>2.3333333333333335</v>
      </c>
      <c r="M101" s="7">
        <f t="shared" si="13"/>
        <v>2.166666666666667</v>
      </c>
    </row>
    <row r="102" spans="3:13">
      <c r="C102">
        <v>3</v>
      </c>
      <c r="D102" s="2">
        <v>2</v>
      </c>
      <c r="E102" s="2">
        <v>3</v>
      </c>
      <c r="G102" s="3">
        <f t="shared" si="9"/>
        <v>2.6666666666666665</v>
      </c>
      <c r="H102">
        <f t="shared" si="10"/>
        <v>0.57735026918962629</v>
      </c>
      <c r="I102">
        <f t="shared" si="11"/>
        <v>3</v>
      </c>
      <c r="K102" s="7">
        <f t="shared" si="12"/>
        <v>2.6666666666666665</v>
      </c>
      <c r="M102" s="7">
        <f t="shared" si="13"/>
        <v>2.833333333333333</v>
      </c>
    </row>
    <row r="103" spans="3:13">
      <c r="C103">
        <v>3</v>
      </c>
      <c r="D103" s="2">
        <v>2</v>
      </c>
      <c r="E103" s="2">
        <v>4</v>
      </c>
      <c r="G103" s="3">
        <f t="shared" si="9"/>
        <v>3</v>
      </c>
      <c r="H103">
        <f t="shared" si="10"/>
        <v>1</v>
      </c>
      <c r="I103">
        <f t="shared" si="11"/>
        <v>4</v>
      </c>
      <c r="K103" s="7">
        <f t="shared" si="12"/>
        <v>3</v>
      </c>
      <c r="M103" s="7">
        <f t="shared" si="13"/>
        <v>3.5</v>
      </c>
    </row>
    <row r="104" spans="3:13">
      <c r="C104">
        <v>3</v>
      </c>
      <c r="D104" s="2">
        <v>2</v>
      </c>
      <c r="E104" s="2">
        <v>5</v>
      </c>
      <c r="G104" s="3">
        <f t="shared" si="9"/>
        <v>3.3333333333333335</v>
      </c>
      <c r="H104">
        <f t="shared" si="10"/>
        <v>1.5275252316519463</v>
      </c>
      <c r="I104">
        <f t="shared" si="11"/>
        <v>5</v>
      </c>
      <c r="K104" s="7">
        <f t="shared" si="12"/>
        <v>3.3333333333333335</v>
      </c>
      <c r="M104" s="7">
        <f t="shared" si="13"/>
        <v>4.166666666666667</v>
      </c>
    </row>
    <row r="105" spans="3:13">
      <c r="C105">
        <v>3</v>
      </c>
      <c r="D105" s="2">
        <v>2</v>
      </c>
      <c r="E105" s="2">
        <v>6</v>
      </c>
      <c r="G105" s="3">
        <f t="shared" si="9"/>
        <v>3.6666666666666665</v>
      </c>
      <c r="H105">
        <f t="shared" si="10"/>
        <v>2.0816659994661326</v>
      </c>
      <c r="I105">
        <f t="shared" si="11"/>
        <v>6</v>
      </c>
      <c r="K105" s="7">
        <f t="shared" si="12"/>
        <v>3.6666666666666665</v>
      </c>
      <c r="M105" s="7">
        <f t="shared" si="13"/>
        <v>4.833333333333333</v>
      </c>
    </row>
    <row r="106" spans="3:13">
      <c r="C106">
        <v>3</v>
      </c>
      <c r="D106" s="2">
        <v>3</v>
      </c>
      <c r="E106" s="2">
        <v>1</v>
      </c>
      <c r="G106" s="3">
        <f t="shared" si="9"/>
        <v>2.3333333333333335</v>
      </c>
      <c r="H106">
        <f t="shared" si="10"/>
        <v>1.1547005383792517</v>
      </c>
      <c r="I106">
        <f t="shared" si="11"/>
        <v>3</v>
      </c>
      <c r="K106" s="7">
        <f t="shared" si="12"/>
        <v>2.3333333333333335</v>
      </c>
      <c r="M106" s="7">
        <f t="shared" si="13"/>
        <v>1.6666666666666667</v>
      </c>
    </row>
    <row r="107" spans="3:13">
      <c r="C107">
        <v>3</v>
      </c>
      <c r="D107" s="2">
        <v>3</v>
      </c>
      <c r="E107" s="2">
        <v>2</v>
      </c>
      <c r="G107" s="3">
        <f t="shared" si="9"/>
        <v>2.6666666666666665</v>
      </c>
      <c r="H107">
        <f t="shared" si="10"/>
        <v>0.57735026918962629</v>
      </c>
      <c r="I107">
        <f t="shared" si="11"/>
        <v>3</v>
      </c>
      <c r="K107" s="7">
        <f t="shared" si="12"/>
        <v>2.6666666666666665</v>
      </c>
      <c r="M107" s="7">
        <f t="shared" si="13"/>
        <v>2.333333333333333</v>
      </c>
    </row>
    <row r="108" spans="3:13">
      <c r="C108">
        <v>3</v>
      </c>
      <c r="D108" s="2">
        <v>3</v>
      </c>
      <c r="E108" s="2">
        <v>3</v>
      </c>
      <c r="G108" s="3">
        <f t="shared" si="9"/>
        <v>3</v>
      </c>
      <c r="H108">
        <f t="shared" si="10"/>
        <v>0</v>
      </c>
      <c r="I108">
        <f t="shared" si="11"/>
        <v>3</v>
      </c>
      <c r="K108" s="7">
        <f t="shared" si="12"/>
        <v>3</v>
      </c>
      <c r="M108" s="7">
        <f t="shared" si="13"/>
        <v>3</v>
      </c>
    </row>
    <row r="109" spans="3:13">
      <c r="C109">
        <v>3</v>
      </c>
      <c r="D109" s="2">
        <v>3</v>
      </c>
      <c r="E109" s="2">
        <v>4</v>
      </c>
      <c r="G109" s="3">
        <f t="shared" si="9"/>
        <v>3.3333333333333335</v>
      </c>
      <c r="H109">
        <f t="shared" si="10"/>
        <v>0.57735026918962473</v>
      </c>
      <c r="I109">
        <f t="shared" si="11"/>
        <v>4</v>
      </c>
      <c r="K109" s="7">
        <f t="shared" si="12"/>
        <v>3.3333333333333335</v>
      </c>
      <c r="M109" s="7">
        <f t="shared" si="13"/>
        <v>3.666666666666667</v>
      </c>
    </row>
    <row r="110" spans="3:13">
      <c r="C110">
        <v>3</v>
      </c>
      <c r="D110" s="2">
        <v>3</v>
      </c>
      <c r="E110" s="2">
        <v>5</v>
      </c>
      <c r="G110" s="3">
        <f t="shared" si="9"/>
        <v>3.6666666666666665</v>
      </c>
      <c r="H110">
        <f t="shared" si="10"/>
        <v>1.154700538379251</v>
      </c>
      <c r="I110">
        <f t="shared" si="11"/>
        <v>5</v>
      </c>
      <c r="K110" s="7">
        <f t="shared" si="12"/>
        <v>3.6666666666666665</v>
      </c>
      <c r="M110" s="7">
        <f t="shared" si="13"/>
        <v>4.333333333333333</v>
      </c>
    </row>
    <row r="111" spans="3:13">
      <c r="C111">
        <v>3</v>
      </c>
      <c r="D111" s="2">
        <v>3</v>
      </c>
      <c r="E111" s="2">
        <v>6</v>
      </c>
      <c r="G111" s="3">
        <f t="shared" si="9"/>
        <v>4</v>
      </c>
      <c r="H111">
        <f t="shared" si="10"/>
        <v>1.7320508075688772</v>
      </c>
      <c r="I111">
        <f t="shared" si="11"/>
        <v>6</v>
      </c>
      <c r="K111" s="7">
        <f t="shared" si="12"/>
        <v>4</v>
      </c>
      <c r="M111" s="7">
        <f t="shared" si="13"/>
        <v>5</v>
      </c>
    </row>
    <row r="112" spans="3:13">
      <c r="C112">
        <v>3</v>
      </c>
      <c r="D112" s="2">
        <v>4</v>
      </c>
      <c r="E112" s="2">
        <v>1</v>
      </c>
      <c r="G112" s="3">
        <f t="shared" si="9"/>
        <v>2.6666666666666665</v>
      </c>
      <c r="H112">
        <f t="shared" si="10"/>
        <v>1.5275252316519468</v>
      </c>
      <c r="I112">
        <f t="shared" si="11"/>
        <v>4</v>
      </c>
      <c r="K112" s="7">
        <f t="shared" si="12"/>
        <v>2.6666666666666665</v>
      </c>
      <c r="M112" s="7">
        <f t="shared" si="13"/>
        <v>1.8333333333333333</v>
      </c>
    </row>
    <row r="113" spans="3:13">
      <c r="C113">
        <v>3</v>
      </c>
      <c r="D113" s="2">
        <v>4</v>
      </c>
      <c r="E113" s="2">
        <v>2</v>
      </c>
      <c r="G113" s="3">
        <f t="shared" si="9"/>
        <v>3</v>
      </c>
      <c r="H113">
        <f t="shared" si="10"/>
        <v>1</v>
      </c>
      <c r="I113">
        <f t="shared" si="11"/>
        <v>4</v>
      </c>
      <c r="K113" s="7">
        <f t="shared" si="12"/>
        <v>3</v>
      </c>
      <c r="M113" s="7">
        <f t="shared" si="13"/>
        <v>2.5</v>
      </c>
    </row>
    <row r="114" spans="3:13">
      <c r="C114">
        <v>3</v>
      </c>
      <c r="D114" s="2">
        <v>4</v>
      </c>
      <c r="E114" s="2">
        <v>3</v>
      </c>
      <c r="G114" s="3">
        <f t="shared" si="9"/>
        <v>3.3333333333333335</v>
      </c>
      <c r="H114">
        <f t="shared" si="10"/>
        <v>0.57735026918962473</v>
      </c>
      <c r="I114">
        <f t="shared" si="11"/>
        <v>4</v>
      </c>
      <c r="K114" s="7">
        <f t="shared" si="12"/>
        <v>3.3333333333333335</v>
      </c>
      <c r="M114" s="7">
        <f t="shared" si="13"/>
        <v>3.166666666666667</v>
      </c>
    </row>
    <row r="115" spans="3:13">
      <c r="C115">
        <v>3</v>
      </c>
      <c r="D115" s="2">
        <v>4</v>
      </c>
      <c r="E115" s="2">
        <v>4</v>
      </c>
      <c r="G115" s="3">
        <f t="shared" si="9"/>
        <v>3.6666666666666665</v>
      </c>
      <c r="H115">
        <f t="shared" si="10"/>
        <v>0.57735026918962473</v>
      </c>
      <c r="I115">
        <f t="shared" si="11"/>
        <v>4</v>
      </c>
      <c r="K115" s="7">
        <f t="shared" si="12"/>
        <v>3.6666666666666665</v>
      </c>
      <c r="M115" s="7">
        <f t="shared" si="13"/>
        <v>3.833333333333333</v>
      </c>
    </row>
    <row r="116" spans="3:13">
      <c r="C116">
        <v>3</v>
      </c>
      <c r="D116" s="2">
        <v>4</v>
      </c>
      <c r="E116" s="2">
        <v>5</v>
      </c>
      <c r="G116" s="3">
        <f t="shared" si="9"/>
        <v>4</v>
      </c>
      <c r="H116">
        <f t="shared" si="10"/>
        <v>1</v>
      </c>
      <c r="I116">
        <f t="shared" si="11"/>
        <v>5</v>
      </c>
      <c r="K116" s="7">
        <f t="shared" si="12"/>
        <v>4</v>
      </c>
      <c r="M116" s="7">
        <f t="shared" si="13"/>
        <v>4.5</v>
      </c>
    </row>
    <row r="117" spans="3:13">
      <c r="C117">
        <v>3</v>
      </c>
      <c r="D117" s="2">
        <v>4</v>
      </c>
      <c r="E117" s="2">
        <v>6</v>
      </c>
      <c r="G117" s="3">
        <f t="shared" si="9"/>
        <v>4.333333333333333</v>
      </c>
      <c r="H117">
        <f t="shared" si="10"/>
        <v>1.5275252316519463</v>
      </c>
      <c r="I117">
        <f t="shared" si="11"/>
        <v>6</v>
      </c>
      <c r="K117" s="7">
        <f t="shared" si="12"/>
        <v>4.333333333333333</v>
      </c>
      <c r="M117" s="7">
        <f t="shared" si="13"/>
        <v>5.1666666666666661</v>
      </c>
    </row>
    <row r="118" spans="3:13">
      <c r="C118">
        <v>3</v>
      </c>
      <c r="D118" s="2">
        <v>5</v>
      </c>
      <c r="E118" s="2">
        <v>1</v>
      </c>
      <c r="G118" s="3">
        <f t="shared" si="9"/>
        <v>3</v>
      </c>
      <c r="H118">
        <f t="shared" si="10"/>
        <v>2</v>
      </c>
      <c r="I118">
        <f t="shared" si="11"/>
        <v>5</v>
      </c>
      <c r="K118" s="7">
        <f t="shared" si="12"/>
        <v>3</v>
      </c>
      <c r="M118" s="7">
        <f t="shared" si="13"/>
        <v>2</v>
      </c>
    </row>
    <row r="119" spans="3:13">
      <c r="C119">
        <v>3</v>
      </c>
      <c r="D119" s="2">
        <v>5</v>
      </c>
      <c r="E119" s="2">
        <v>2</v>
      </c>
      <c r="G119" s="3">
        <f t="shared" si="9"/>
        <v>3.3333333333333335</v>
      </c>
      <c r="H119">
        <f t="shared" si="10"/>
        <v>1.5275252316519463</v>
      </c>
      <c r="I119">
        <f t="shared" si="11"/>
        <v>5</v>
      </c>
      <c r="K119" s="7">
        <f t="shared" si="12"/>
        <v>3.3333333333333335</v>
      </c>
      <c r="M119" s="7">
        <f t="shared" si="13"/>
        <v>2.666666666666667</v>
      </c>
    </row>
    <row r="120" spans="3:13">
      <c r="C120">
        <v>3</v>
      </c>
      <c r="D120" s="2">
        <v>5</v>
      </c>
      <c r="E120" s="2">
        <v>3</v>
      </c>
      <c r="G120" s="3">
        <f t="shared" si="9"/>
        <v>3.6666666666666665</v>
      </c>
      <c r="H120">
        <f t="shared" si="10"/>
        <v>1.154700538379251</v>
      </c>
      <c r="I120">
        <f t="shared" si="11"/>
        <v>5</v>
      </c>
      <c r="K120" s="7">
        <f t="shared" si="12"/>
        <v>3.6666666666666665</v>
      </c>
      <c r="M120" s="7">
        <f t="shared" si="13"/>
        <v>3.333333333333333</v>
      </c>
    </row>
    <row r="121" spans="3:13">
      <c r="C121">
        <v>3</v>
      </c>
      <c r="D121" s="2">
        <v>5</v>
      </c>
      <c r="E121" s="2">
        <v>4</v>
      </c>
      <c r="G121" s="3">
        <f t="shared" si="9"/>
        <v>4</v>
      </c>
      <c r="H121">
        <f t="shared" si="10"/>
        <v>1</v>
      </c>
      <c r="I121">
        <f t="shared" si="11"/>
        <v>5</v>
      </c>
      <c r="K121" s="7">
        <f t="shared" si="12"/>
        <v>4</v>
      </c>
      <c r="M121" s="7">
        <f t="shared" si="13"/>
        <v>4</v>
      </c>
    </row>
    <row r="122" spans="3:13">
      <c r="C122">
        <v>3</v>
      </c>
      <c r="D122" s="2">
        <v>5</v>
      </c>
      <c r="E122" s="2">
        <v>5</v>
      </c>
      <c r="G122" s="3">
        <f t="shared" si="9"/>
        <v>4.333333333333333</v>
      </c>
      <c r="H122">
        <f t="shared" si="10"/>
        <v>1.154700538379251</v>
      </c>
      <c r="I122">
        <f t="shared" si="11"/>
        <v>5</v>
      </c>
      <c r="K122" s="7">
        <f t="shared" si="12"/>
        <v>4.333333333333333</v>
      </c>
      <c r="M122" s="7">
        <f t="shared" si="13"/>
        <v>4.6666666666666661</v>
      </c>
    </row>
    <row r="123" spans="3:13">
      <c r="C123">
        <v>3</v>
      </c>
      <c r="D123" s="2">
        <v>5</v>
      </c>
      <c r="E123" s="2">
        <v>6</v>
      </c>
      <c r="G123" s="3">
        <f t="shared" si="9"/>
        <v>4.666666666666667</v>
      </c>
      <c r="H123">
        <f t="shared" si="10"/>
        <v>1.5275252316519474</v>
      </c>
      <c r="I123">
        <f t="shared" si="11"/>
        <v>6</v>
      </c>
      <c r="K123" s="7">
        <f t="shared" si="12"/>
        <v>4.666666666666667</v>
      </c>
      <c r="M123" s="7">
        <f t="shared" si="13"/>
        <v>5.3333333333333339</v>
      </c>
    </row>
    <row r="124" spans="3:13">
      <c r="C124">
        <v>3</v>
      </c>
      <c r="D124" s="2">
        <v>6</v>
      </c>
      <c r="E124" s="2">
        <v>1</v>
      </c>
      <c r="G124" s="3">
        <f t="shared" si="9"/>
        <v>3.3333333333333335</v>
      </c>
      <c r="H124">
        <f t="shared" si="10"/>
        <v>2.5166114784235831</v>
      </c>
      <c r="I124">
        <f t="shared" si="11"/>
        <v>6</v>
      </c>
      <c r="K124" s="7">
        <f t="shared" si="12"/>
        <v>3.3333333333333335</v>
      </c>
      <c r="M124" s="7">
        <f t="shared" si="13"/>
        <v>2.166666666666667</v>
      </c>
    </row>
    <row r="125" spans="3:13">
      <c r="C125">
        <v>3</v>
      </c>
      <c r="D125" s="2">
        <v>6</v>
      </c>
      <c r="E125" s="2">
        <v>2</v>
      </c>
      <c r="G125" s="3">
        <f t="shared" si="9"/>
        <v>3.6666666666666665</v>
      </c>
      <c r="H125">
        <f t="shared" si="10"/>
        <v>2.0816659994661326</v>
      </c>
      <c r="I125">
        <f t="shared" si="11"/>
        <v>6</v>
      </c>
      <c r="K125" s="7">
        <f t="shared" si="12"/>
        <v>3.6666666666666665</v>
      </c>
      <c r="M125" s="7">
        <f t="shared" si="13"/>
        <v>2.833333333333333</v>
      </c>
    </row>
    <row r="126" spans="3:13">
      <c r="C126">
        <v>3</v>
      </c>
      <c r="D126" s="2">
        <v>6</v>
      </c>
      <c r="E126" s="2">
        <v>3</v>
      </c>
      <c r="G126" s="3">
        <f t="shared" si="9"/>
        <v>4</v>
      </c>
      <c r="H126">
        <f t="shared" si="10"/>
        <v>1.7320508075688772</v>
      </c>
      <c r="I126">
        <f t="shared" si="11"/>
        <v>6</v>
      </c>
      <c r="K126" s="7">
        <f t="shared" si="12"/>
        <v>4</v>
      </c>
      <c r="M126" s="7">
        <f t="shared" si="13"/>
        <v>3.5</v>
      </c>
    </row>
    <row r="127" spans="3:13">
      <c r="C127">
        <v>3</v>
      </c>
      <c r="D127" s="2">
        <v>6</v>
      </c>
      <c r="E127" s="2">
        <v>4</v>
      </c>
      <c r="G127" s="3">
        <f t="shared" si="9"/>
        <v>4.333333333333333</v>
      </c>
      <c r="H127">
        <f t="shared" si="10"/>
        <v>1.5275252316519463</v>
      </c>
      <c r="I127">
        <f t="shared" si="11"/>
        <v>6</v>
      </c>
      <c r="K127" s="7">
        <f t="shared" si="12"/>
        <v>4.333333333333333</v>
      </c>
      <c r="M127" s="7">
        <f t="shared" si="13"/>
        <v>4.1666666666666661</v>
      </c>
    </row>
    <row r="128" spans="3:13">
      <c r="C128">
        <v>3</v>
      </c>
      <c r="D128" s="2">
        <v>6</v>
      </c>
      <c r="E128" s="2">
        <v>5</v>
      </c>
      <c r="G128" s="3">
        <f t="shared" si="9"/>
        <v>4.666666666666667</v>
      </c>
      <c r="H128">
        <f t="shared" si="10"/>
        <v>1.5275252316519474</v>
      </c>
      <c r="I128">
        <f t="shared" si="11"/>
        <v>6</v>
      </c>
      <c r="K128" s="7">
        <f t="shared" si="12"/>
        <v>4.666666666666667</v>
      </c>
      <c r="M128" s="7">
        <f t="shared" si="13"/>
        <v>4.8333333333333339</v>
      </c>
    </row>
    <row r="129" spans="3:13">
      <c r="C129">
        <v>3</v>
      </c>
      <c r="D129" s="2">
        <v>6</v>
      </c>
      <c r="E129" s="2">
        <v>6</v>
      </c>
      <c r="G129" s="3">
        <f t="shared" si="9"/>
        <v>5</v>
      </c>
      <c r="H129">
        <f t="shared" si="10"/>
        <v>1.7320508075688772</v>
      </c>
      <c r="I129">
        <f t="shared" si="11"/>
        <v>6</v>
      </c>
      <c r="K129" s="7">
        <f t="shared" si="12"/>
        <v>5</v>
      </c>
      <c r="M129" s="7">
        <f t="shared" si="13"/>
        <v>5.5</v>
      </c>
    </row>
    <row r="130" spans="3:13">
      <c r="C130">
        <v>4</v>
      </c>
      <c r="D130" s="2">
        <v>1</v>
      </c>
      <c r="E130" s="2">
        <v>1</v>
      </c>
      <c r="G130" s="3">
        <f t="shared" si="9"/>
        <v>2</v>
      </c>
      <c r="H130">
        <f t="shared" si="10"/>
        <v>1.7320508075688772</v>
      </c>
      <c r="I130">
        <f t="shared" si="11"/>
        <v>4</v>
      </c>
      <c r="K130" s="7">
        <f t="shared" si="12"/>
        <v>2</v>
      </c>
      <c r="M130" s="7">
        <f t="shared" si="13"/>
        <v>1.5</v>
      </c>
    </row>
    <row r="131" spans="3:13">
      <c r="C131">
        <v>4</v>
      </c>
      <c r="D131" s="2">
        <v>1</v>
      </c>
      <c r="E131" s="2">
        <v>2</v>
      </c>
      <c r="G131" s="3">
        <f t="shared" si="9"/>
        <v>2.3333333333333335</v>
      </c>
      <c r="H131">
        <f t="shared" si="10"/>
        <v>1.5275252316519468</v>
      </c>
      <c r="I131">
        <f t="shared" si="11"/>
        <v>4</v>
      </c>
      <c r="K131" s="7">
        <f t="shared" si="12"/>
        <v>2.3333333333333335</v>
      </c>
      <c r="M131" s="7">
        <f t="shared" si="13"/>
        <v>2.166666666666667</v>
      </c>
    </row>
    <row r="132" spans="3:13">
      <c r="C132">
        <v>4</v>
      </c>
      <c r="D132" s="2">
        <v>1</v>
      </c>
      <c r="E132" s="2">
        <v>3</v>
      </c>
      <c r="G132" s="3">
        <f t="shared" si="9"/>
        <v>2.6666666666666665</v>
      </c>
      <c r="H132">
        <f t="shared" si="10"/>
        <v>1.5275252316519468</v>
      </c>
      <c r="I132">
        <f t="shared" si="11"/>
        <v>4</v>
      </c>
      <c r="K132" s="7">
        <f t="shared" si="12"/>
        <v>2.6666666666666665</v>
      </c>
      <c r="M132" s="7">
        <f t="shared" si="13"/>
        <v>2.833333333333333</v>
      </c>
    </row>
    <row r="133" spans="3:13">
      <c r="C133">
        <v>4</v>
      </c>
      <c r="D133" s="2">
        <v>1</v>
      </c>
      <c r="E133" s="2">
        <v>4</v>
      </c>
      <c r="G133" s="3">
        <f t="shared" si="9"/>
        <v>3</v>
      </c>
      <c r="H133">
        <f t="shared" si="10"/>
        <v>1.7320508075688772</v>
      </c>
      <c r="I133">
        <f t="shared" si="11"/>
        <v>4</v>
      </c>
      <c r="K133" s="7">
        <f t="shared" si="12"/>
        <v>3</v>
      </c>
      <c r="M133" s="7">
        <f t="shared" si="13"/>
        <v>3.5</v>
      </c>
    </row>
    <row r="134" spans="3:13">
      <c r="C134">
        <v>4</v>
      </c>
      <c r="D134" s="2">
        <v>1</v>
      </c>
      <c r="E134" s="2">
        <v>5</v>
      </c>
      <c r="G134" s="3">
        <f t="shared" si="9"/>
        <v>3.3333333333333335</v>
      </c>
      <c r="H134">
        <f t="shared" si="10"/>
        <v>2.0816659994661326</v>
      </c>
      <c r="I134">
        <f t="shared" si="11"/>
        <v>5</v>
      </c>
      <c r="K134" s="7">
        <f t="shared" si="12"/>
        <v>3.3333333333333335</v>
      </c>
      <c r="M134" s="7">
        <f t="shared" si="13"/>
        <v>4.166666666666667</v>
      </c>
    </row>
    <row r="135" spans="3:13">
      <c r="C135">
        <v>4</v>
      </c>
      <c r="D135" s="2">
        <v>1</v>
      </c>
      <c r="E135" s="2">
        <v>6</v>
      </c>
      <c r="G135" s="3">
        <f t="shared" si="9"/>
        <v>3.6666666666666665</v>
      </c>
      <c r="H135">
        <f t="shared" si="10"/>
        <v>2.5166114784235831</v>
      </c>
      <c r="I135">
        <f t="shared" si="11"/>
        <v>6</v>
      </c>
      <c r="K135" s="7">
        <f t="shared" si="12"/>
        <v>3.6666666666666665</v>
      </c>
      <c r="M135" s="7">
        <f t="shared" si="13"/>
        <v>4.833333333333333</v>
      </c>
    </row>
    <row r="136" spans="3:13">
      <c r="C136">
        <v>4</v>
      </c>
      <c r="D136" s="2">
        <v>2</v>
      </c>
      <c r="E136" s="2">
        <v>1</v>
      </c>
      <c r="G136" s="3">
        <f t="shared" si="9"/>
        <v>2.3333333333333335</v>
      </c>
      <c r="H136">
        <f t="shared" si="10"/>
        <v>1.5275252316519468</v>
      </c>
      <c r="I136">
        <f t="shared" si="11"/>
        <v>4</v>
      </c>
      <c r="K136" s="7">
        <f t="shared" si="12"/>
        <v>2.3333333333333335</v>
      </c>
      <c r="M136" s="7">
        <f t="shared" si="13"/>
        <v>1.6666666666666667</v>
      </c>
    </row>
    <row r="137" spans="3:13">
      <c r="C137">
        <v>4</v>
      </c>
      <c r="D137" s="2">
        <v>2</v>
      </c>
      <c r="E137" s="2">
        <v>2</v>
      </c>
      <c r="G137" s="3">
        <f t="shared" si="9"/>
        <v>2.6666666666666665</v>
      </c>
      <c r="H137">
        <f t="shared" si="10"/>
        <v>1.1547005383792517</v>
      </c>
      <c r="I137">
        <f t="shared" si="11"/>
        <v>4</v>
      </c>
      <c r="K137" s="7">
        <f t="shared" si="12"/>
        <v>2.6666666666666665</v>
      </c>
      <c r="M137" s="7">
        <f t="shared" si="13"/>
        <v>2.333333333333333</v>
      </c>
    </row>
    <row r="138" spans="3:13">
      <c r="C138">
        <v>4</v>
      </c>
      <c r="D138" s="2">
        <v>2</v>
      </c>
      <c r="E138" s="2">
        <v>3</v>
      </c>
      <c r="G138" s="3">
        <f t="shared" si="9"/>
        <v>3</v>
      </c>
      <c r="H138">
        <f t="shared" si="10"/>
        <v>1</v>
      </c>
      <c r="I138">
        <f t="shared" si="11"/>
        <v>4</v>
      </c>
      <c r="K138" s="7">
        <f t="shared" si="12"/>
        <v>3</v>
      </c>
      <c r="M138" s="7">
        <f t="shared" si="13"/>
        <v>3</v>
      </c>
    </row>
    <row r="139" spans="3:13">
      <c r="C139">
        <v>4</v>
      </c>
      <c r="D139" s="2">
        <v>2</v>
      </c>
      <c r="E139" s="2">
        <v>4</v>
      </c>
      <c r="G139" s="3">
        <f t="shared" si="9"/>
        <v>3.3333333333333335</v>
      </c>
      <c r="H139">
        <f t="shared" si="10"/>
        <v>1.154700538379251</v>
      </c>
      <c r="I139">
        <f t="shared" si="11"/>
        <v>4</v>
      </c>
      <c r="K139" s="7">
        <f t="shared" si="12"/>
        <v>3.3333333333333335</v>
      </c>
      <c r="M139" s="7">
        <f t="shared" si="13"/>
        <v>3.666666666666667</v>
      </c>
    </row>
    <row r="140" spans="3:13">
      <c r="C140">
        <v>4</v>
      </c>
      <c r="D140" s="2">
        <v>2</v>
      </c>
      <c r="E140" s="2">
        <v>5</v>
      </c>
      <c r="G140" s="3">
        <f t="shared" si="9"/>
        <v>3.6666666666666665</v>
      </c>
      <c r="H140">
        <f t="shared" si="10"/>
        <v>1.5275252316519463</v>
      </c>
      <c r="I140">
        <f t="shared" si="11"/>
        <v>5</v>
      </c>
      <c r="K140" s="7">
        <f t="shared" si="12"/>
        <v>3.6666666666666665</v>
      </c>
      <c r="M140" s="7">
        <f t="shared" si="13"/>
        <v>4.333333333333333</v>
      </c>
    </row>
    <row r="141" spans="3:13">
      <c r="C141">
        <v>4</v>
      </c>
      <c r="D141" s="2">
        <v>2</v>
      </c>
      <c r="E141" s="2">
        <v>6</v>
      </c>
      <c r="G141" s="3">
        <f t="shared" si="9"/>
        <v>4</v>
      </c>
      <c r="H141">
        <f t="shared" si="10"/>
        <v>2</v>
      </c>
      <c r="I141">
        <f t="shared" si="11"/>
        <v>6</v>
      </c>
      <c r="K141" s="7">
        <f t="shared" si="12"/>
        <v>4</v>
      </c>
      <c r="M141" s="7">
        <f t="shared" si="13"/>
        <v>5</v>
      </c>
    </row>
    <row r="142" spans="3:13">
      <c r="C142">
        <v>4</v>
      </c>
      <c r="D142" s="2">
        <v>3</v>
      </c>
      <c r="E142" s="2">
        <v>1</v>
      </c>
      <c r="G142" s="3">
        <f t="shared" si="9"/>
        <v>2.6666666666666665</v>
      </c>
      <c r="H142">
        <f t="shared" si="10"/>
        <v>1.5275252316519468</v>
      </c>
      <c r="I142">
        <f t="shared" si="11"/>
        <v>4</v>
      </c>
      <c r="K142" s="7">
        <f t="shared" si="12"/>
        <v>2.6666666666666665</v>
      </c>
      <c r="M142" s="7">
        <f t="shared" si="13"/>
        <v>1.8333333333333333</v>
      </c>
    </row>
    <row r="143" spans="3:13">
      <c r="C143">
        <v>4</v>
      </c>
      <c r="D143" s="2">
        <v>3</v>
      </c>
      <c r="E143" s="2">
        <v>2</v>
      </c>
      <c r="G143" s="3">
        <f t="shared" si="9"/>
        <v>3</v>
      </c>
      <c r="H143">
        <f t="shared" si="10"/>
        <v>1</v>
      </c>
      <c r="I143">
        <f t="shared" si="11"/>
        <v>4</v>
      </c>
      <c r="K143" s="7">
        <f t="shared" si="12"/>
        <v>3</v>
      </c>
      <c r="M143" s="7">
        <f t="shared" si="13"/>
        <v>2.5</v>
      </c>
    </row>
    <row r="144" spans="3:13">
      <c r="C144">
        <v>4</v>
      </c>
      <c r="D144" s="2">
        <v>3</v>
      </c>
      <c r="E144" s="2">
        <v>3</v>
      </c>
      <c r="G144" s="3">
        <f t="shared" si="9"/>
        <v>3.3333333333333335</v>
      </c>
      <c r="H144">
        <f t="shared" si="10"/>
        <v>0.57735026918962473</v>
      </c>
      <c r="I144">
        <f t="shared" si="11"/>
        <v>4</v>
      </c>
      <c r="K144" s="7">
        <f t="shared" si="12"/>
        <v>3.3333333333333335</v>
      </c>
      <c r="M144" s="7">
        <f t="shared" si="13"/>
        <v>3.166666666666667</v>
      </c>
    </row>
    <row r="145" spans="3:13">
      <c r="C145">
        <v>4</v>
      </c>
      <c r="D145" s="2">
        <v>3</v>
      </c>
      <c r="E145" s="2">
        <v>4</v>
      </c>
      <c r="G145" s="3">
        <f t="shared" si="9"/>
        <v>3.6666666666666665</v>
      </c>
      <c r="H145">
        <f t="shared" si="10"/>
        <v>0.57735026918962473</v>
      </c>
      <c r="I145">
        <f t="shared" si="11"/>
        <v>4</v>
      </c>
      <c r="K145" s="7">
        <f t="shared" si="12"/>
        <v>3.6666666666666665</v>
      </c>
      <c r="M145" s="7">
        <f t="shared" si="13"/>
        <v>3.833333333333333</v>
      </c>
    </row>
    <row r="146" spans="3:13">
      <c r="C146">
        <v>4</v>
      </c>
      <c r="D146" s="2">
        <v>3</v>
      </c>
      <c r="E146" s="2">
        <v>5</v>
      </c>
      <c r="G146" s="3">
        <f t="shared" si="9"/>
        <v>4</v>
      </c>
      <c r="H146">
        <f t="shared" si="10"/>
        <v>1</v>
      </c>
      <c r="I146">
        <f t="shared" si="11"/>
        <v>5</v>
      </c>
      <c r="K146" s="7">
        <f t="shared" si="12"/>
        <v>4</v>
      </c>
      <c r="M146" s="7">
        <f t="shared" si="13"/>
        <v>4.5</v>
      </c>
    </row>
    <row r="147" spans="3:13">
      <c r="C147">
        <v>4</v>
      </c>
      <c r="D147" s="2">
        <v>3</v>
      </c>
      <c r="E147" s="2">
        <v>6</v>
      </c>
      <c r="G147" s="3">
        <f t="shared" ref="G147:G208" si="14">K147</f>
        <v>4.333333333333333</v>
      </c>
      <c r="H147">
        <f t="shared" si="10"/>
        <v>1.5275252316519463</v>
      </c>
      <c r="I147">
        <f t="shared" si="11"/>
        <v>6</v>
      </c>
      <c r="K147" s="7">
        <f t="shared" si="12"/>
        <v>4.333333333333333</v>
      </c>
      <c r="M147" s="7">
        <f t="shared" si="13"/>
        <v>5.1666666666666661</v>
      </c>
    </row>
    <row r="148" spans="3:13">
      <c r="C148">
        <v>4</v>
      </c>
      <c r="D148" s="2">
        <v>4</v>
      </c>
      <c r="E148" s="2">
        <v>1</v>
      </c>
      <c r="G148" s="3">
        <f t="shared" si="14"/>
        <v>3</v>
      </c>
      <c r="H148">
        <f t="shared" ref="H148:H209" si="15">_xlfn.STDEV.S(C148:E148)</f>
        <v>1.7320508075688772</v>
      </c>
      <c r="I148">
        <f t="shared" ref="I148:I209" si="16">MAX(C148:E148)</f>
        <v>4</v>
      </c>
      <c r="K148" s="7">
        <f t="shared" ref="K148:K209" si="17">AVERAGE(C148:E148)</f>
        <v>3</v>
      </c>
      <c r="M148" s="7">
        <f t="shared" si="13"/>
        <v>2</v>
      </c>
    </row>
    <row r="149" spans="3:13">
      <c r="C149">
        <v>4</v>
      </c>
      <c r="D149" s="2">
        <v>4</v>
      </c>
      <c r="E149" s="2">
        <v>2</v>
      </c>
      <c r="G149" s="3">
        <f t="shared" si="14"/>
        <v>3.3333333333333335</v>
      </c>
      <c r="H149">
        <f t="shared" si="15"/>
        <v>1.154700538379251</v>
      </c>
      <c r="I149">
        <f t="shared" si="16"/>
        <v>4</v>
      </c>
      <c r="K149" s="7">
        <f t="shared" si="17"/>
        <v>3.3333333333333335</v>
      </c>
      <c r="M149" s="7">
        <f t="shared" si="13"/>
        <v>2.666666666666667</v>
      </c>
    </row>
    <row r="150" spans="3:13">
      <c r="C150">
        <v>4</v>
      </c>
      <c r="D150" s="2">
        <v>4</v>
      </c>
      <c r="E150" s="2">
        <v>3</v>
      </c>
      <c r="G150" s="3">
        <f t="shared" si="14"/>
        <v>3.6666666666666665</v>
      </c>
      <c r="H150">
        <f t="shared" si="15"/>
        <v>0.57735026918962473</v>
      </c>
      <c r="I150">
        <f t="shared" si="16"/>
        <v>4</v>
      </c>
      <c r="K150" s="7">
        <f t="shared" si="17"/>
        <v>3.6666666666666665</v>
      </c>
      <c r="M150" s="7">
        <f t="shared" ref="M150:M213" si="18">AVERAGE(E150:G150)</f>
        <v>3.333333333333333</v>
      </c>
    </row>
    <row r="151" spans="3:13">
      <c r="C151">
        <v>4</v>
      </c>
      <c r="D151" s="2">
        <v>4</v>
      </c>
      <c r="E151" s="2">
        <v>4</v>
      </c>
      <c r="G151" s="3">
        <f t="shared" si="14"/>
        <v>4</v>
      </c>
      <c r="H151">
        <f t="shared" si="15"/>
        <v>0</v>
      </c>
      <c r="I151">
        <f t="shared" si="16"/>
        <v>4</v>
      </c>
      <c r="K151" s="7">
        <f t="shared" si="17"/>
        <v>4</v>
      </c>
      <c r="M151" s="7">
        <f t="shared" si="18"/>
        <v>4</v>
      </c>
    </row>
    <row r="152" spans="3:13">
      <c r="C152">
        <v>4</v>
      </c>
      <c r="D152" s="2">
        <v>4</v>
      </c>
      <c r="E152" s="2">
        <v>5</v>
      </c>
      <c r="G152" s="3">
        <f t="shared" si="14"/>
        <v>4.333333333333333</v>
      </c>
      <c r="H152">
        <f t="shared" si="15"/>
        <v>0.57735026918962473</v>
      </c>
      <c r="I152">
        <f t="shared" si="16"/>
        <v>5</v>
      </c>
      <c r="K152" s="7">
        <f t="shared" si="17"/>
        <v>4.333333333333333</v>
      </c>
      <c r="M152" s="7">
        <f t="shared" si="18"/>
        <v>4.6666666666666661</v>
      </c>
    </row>
    <row r="153" spans="3:13">
      <c r="C153">
        <v>4</v>
      </c>
      <c r="D153" s="2">
        <v>4</v>
      </c>
      <c r="E153" s="2">
        <v>6</v>
      </c>
      <c r="G153" s="3">
        <f t="shared" si="14"/>
        <v>4.666666666666667</v>
      </c>
      <c r="H153">
        <f t="shared" si="15"/>
        <v>1.1547005383792526</v>
      </c>
      <c r="I153">
        <f t="shared" si="16"/>
        <v>6</v>
      </c>
      <c r="K153" s="7">
        <f t="shared" si="17"/>
        <v>4.666666666666667</v>
      </c>
      <c r="M153" s="7">
        <f t="shared" si="18"/>
        <v>5.3333333333333339</v>
      </c>
    </row>
    <row r="154" spans="3:13">
      <c r="C154">
        <v>4</v>
      </c>
      <c r="D154" s="2">
        <v>5</v>
      </c>
      <c r="E154" s="2">
        <v>1</v>
      </c>
      <c r="G154" s="3">
        <f t="shared" si="14"/>
        <v>3.3333333333333335</v>
      </c>
      <c r="H154">
        <f t="shared" si="15"/>
        <v>2.0816659994661326</v>
      </c>
      <c r="I154">
        <f t="shared" si="16"/>
        <v>5</v>
      </c>
      <c r="K154" s="7">
        <f t="shared" si="17"/>
        <v>3.3333333333333335</v>
      </c>
      <c r="M154" s="7">
        <f t="shared" si="18"/>
        <v>2.166666666666667</v>
      </c>
    </row>
    <row r="155" spans="3:13">
      <c r="C155">
        <v>4</v>
      </c>
      <c r="D155" s="2">
        <v>5</v>
      </c>
      <c r="E155" s="2">
        <v>2</v>
      </c>
      <c r="G155" s="3">
        <f t="shared" si="14"/>
        <v>3.6666666666666665</v>
      </c>
      <c r="H155">
        <f t="shared" si="15"/>
        <v>1.5275252316519463</v>
      </c>
      <c r="I155">
        <f t="shared" si="16"/>
        <v>5</v>
      </c>
      <c r="K155" s="7">
        <f t="shared" si="17"/>
        <v>3.6666666666666665</v>
      </c>
      <c r="M155" s="7">
        <f t="shared" si="18"/>
        <v>2.833333333333333</v>
      </c>
    </row>
    <row r="156" spans="3:13">
      <c r="C156">
        <v>4</v>
      </c>
      <c r="D156" s="2">
        <v>5</v>
      </c>
      <c r="E156" s="2">
        <v>3</v>
      </c>
      <c r="G156" s="3">
        <f t="shared" si="14"/>
        <v>4</v>
      </c>
      <c r="H156">
        <f t="shared" si="15"/>
        <v>1</v>
      </c>
      <c r="I156">
        <f t="shared" si="16"/>
        <v>5</v>
      </c>
      <c r="K156" s="7">
        <f t="shared" si="17"/>
        <v>4</v>
      </c>
      <c r="M156" s="7">
        <f t="shared" si="18"/>
        <v>3.5</v>
      </c>
    </row>
    <row r="157" spans="3:13">
      <c r="C157">
        <v>4</v>
      </c>
      <c r="D157" s="2">
        <v>5</v>
      </c>
      <c r="E157" s="2">
        <v>4</v>
      </c>
      <c r="G157" s="3">
        <f t="shared" si="14"/>
        <v>4.333333333333333</v>
      </c>
      <c r="H157">
        <f t="shared" si="15"/>
        <v>0.57735026918962473</v>
      </c>
      <c r="I157">
        <f t="shared" si="16"/>
        <v>5</v>
      </c>
      <c r="K157" s="7">
        <f t="shared" si="17"/>
        <v>4.333333333333333</v>
      </c>
      <c r="M157" s="7">
        <f t="shared" si="18"/>
        <v>4.1666666666666661</v>
      </c>
    </row>
    <row r="158" spans="3:13">
      <c r="C158">
        <v>4</v>
      </c>
      <c r="D158" s="2">
        <v>5</v>
      </c>
      <c r="E158" s="2">
        <v>5</v>
      </c>
      <c r="G158" s="3">
        <f t="shared" si="14"/>
        <v>4.666666666666667</v>
      </c>
      <c r="H158">
        <f t="shared" si="15"/>
        <v>0.57735026918962784</v>
      </c>
      <c r="I158">
        <f t="shared" si="16"/>
        <v>5</v>
      </c>
      <c r="K158" s="7">
        <f t="shared" si="17"/>
        <v>4.666666666666667</v>
      </c>
      <c r="M158" s="7">
        <f t="shared" si="18"/>
        <v>4.8333333333333339</v>
      </c>
    </row>
    <row r="159" spans="3:13">
      <c r="C159">
        <v>4</v>
      </c>
      <c r="D159" s="2">
        <v>5</v>
      </c>
      <c r="E159" s="2">
        <v>6</v>
      </c>
      <c r="G159" s="3">
        <f t="shared" si="14"/>
        <v>5</v>
      </c>
      <c r="H159">
        <f t="shared" si="15"/>
        <v>1</v>
      </c>
      <c r="I159">
        <f t="shared" si="16"/>
        <v>6</v>
      </c>
      <c r="K159" s="7">
        <f t="shared" si="17"/>
        <v>5</v>
      </c>
      <c r="M159" s="7">
        <f t="shared" si="18"/>
        <v>5.5</v>
      </c>
    </row>
    <row r="160" spans="3:13">
      <c r="C160">
        <v>4</v>
      </c>
      <c r="D160" s="2">
        <v>6</v>
      </c>
      <c r="E160" s="2">
        <v>1</v>
      </c>
      <c r="G160" s="3">
        <f t="shared" si="14"/>
        <v>3.6666666666666665</v>
      </c>
      <c r="H160">
        <f t="shared" si="15"/>
        <v>2.5166114784235831</v>
      </c>
      <c r="I160">
        <f t="shared" si="16"/>
        <v>6</v>
      </c>
      <c r="K160" s="7">
        <f t="shared" si="17"/>
        <v>3.6666666666666665</v>
      </c>
      <c r="M160" s="7">
        <f t="shared" si="18"/>
        <v>2.333333333333333</v>
      </c>
    </row>
    <row r="161" spans="3:13">
      <c r="C161">
        <v>4</v>
      </c>
      <c r="D161" s="2">
        <v>6</v>
      </c>
      <c r="E161" s="2">
        <v>2</v>
      </c>
      <c r="G161" s="3">
        <f t="shared" si="14"/>
        <v>4</v>
      </c>
      <c r="H161">
        <f t="shared" si="15"/>
        <v>2</v>
      </c>
      <c r="I161">
        <f t="shared" si="16"/>
        <v>6</v>
      </c>
      <c r="K161" s="7">
        <f t="shared" si="17"/>
        <v>4</v>
      </c>
      <c r="M161" s="7">
        <f t="shared" si="18"/>
        <v>3</v>
      </c>
    </row>
    <row r="162" spans="3:13">
      <c r="C162">
        <v>4</v>
      </c>
      <c r="D162" s="2">
        <v>6</v>
      </c>
      <c r="E162" s="2">
        <v>3</v>
      </c>
      <c r="G162" s="3">
        <f t="shared" si="14"/>
        <v>4.333333333333333</v>
      </c>
      <c r="H162">
        <f t="shared" si="15"/>
        <v>1.5275252316519463</v>
      </c>
      <c r="I162">
        <f t="shared" si="16"/>
        <v>6</v>
      </c>
      <c r="K162" s="7">
        <f t="shared" si="17"/>
        <v>4.333333333333333</v>
      </c>
      <c r="M162" s="7">
        <f t="shared" si="18"/>
        <v>3.6666666666666665</v>
      </c>
    </row>
    <row r="163" spans="3:13">
      <c r="C163">
        <v>4</v>
      </c>
      <c r="D163" s="2">
        <v>6</v>
      </c>
      <c r="E163" s="2">
        <v>4</v>
      </c>
      <c r="G163" s="3">
        <f t="shared" si="14"/>
        <v>4.666666666666667</v>
      </c>
      <c r="H163">
        <f t="shared" si="15"/>
        <v>1.1547005383792526</v>
      </c>
      <c r="I163">
        <f t="shared" si="16"/>
        <v>6</v>
      </c>
      <c r="K163" s="7">
        <f t="shared" si="17"/>
        <v>4.666666666666667</v>
      </c>
      <c r="M163" s="7">
        <f t="shared" si="18"/>
        <v>4.3333333333333339</v>
      </c>
    </row>
    <row r="164" spans="3:13">
      <c r="C164">
        <v>4</v>
      </c>
      <c r="D164" s="2">
        <v>6</v>
      </c>
      <c r="E164" s="2">
        <v>5</v>
      </c>
      <c r="G164" s="3">
        <f t="shared" si="14"/>
        <v>5</v>
      </c>
      <c r="H164">
        <f t="shared" si="15"/>
        <v>1</v>
      </c>
      <c r="I164">
        <f t="shared" si="16"/>
        <v>6</v>
      </c>
      <c r="K164" s="7">
        <f t="shared" si="17"/>
        <v>5</v>
      </c>
      <c r="M164" s="7">
        <f t="shared" si="18"/>
        <v>5</v>
      </c>
    </row>
    <row r="165" spans="3:13">
      <c r="C165">
        <v>4</v>
      </c>
      <c r="D165" s="2">
        <v>6</v>
      </c>
      <c r="E165" s="2">
        <v>6</v>
      </c>
      <c r="G165" s="3">
        <f t="shared" si="14"/>
        <v>5.333333333333333</v>
      </c>
      <c r="H165">
        <f t="shared" si="15"/>
        <v>1.1547005383792526</v>
      </c>
      <c r="I165">
        <f t="shared" si="16"/>
        <v>6</v>
      </c>
      <c r="K165" s="7">
        <f t="shared" si="17"/>
        <v>5.333333333333333</v>
      </c>
      <c r="M165" s="7">
        <f t="shared" si="18"/>
        <v>5.6666666666666661</v>
      </c>
    </row>
    <row r="166" spans="3:13">
      <c r="C166">
        <v>5</v>
      </c>
      <c r="D166" s="2">
        <v>1</v>
      </c>
      <c r="E166" s="2">
        <v>1</v>
      </c>
      <c r="G166" s="3">
        <f t="shared" si="14"/>
        <v>2.3333333333333335</v>
      </c>
      <c r="H166">
        <f t="shared" si="15"/>
        <v>2.3094010767585034</v>
      </c>
      <c r="I166">
        <f t="shared" si="16"/>
        <v>5</v>
      </c>
      <c r="K166" s="7">
        <f t="shared" si="17"/>
        <v>2.3333333333333335</v>
      </c>
      <c r="M166" s="7">
        <f t="shared" si="18"/>
        <v>1.6666666666666667</v>
      </c>
    </row>
    <row r="167" spans="3:13">
      <c r="C167">
        <v>5</v>
      </c>
      <c r="D167" s="2">
        <v>1</v>
      </c>
      <c r="E167" s="2">
        <v>2</v>
      </c>
      <c r="G167" s="3">
        <f t="shared" si="14"/>
        <v>2.6666666666666665</v>
      </c>
      <c r="H167">
        <f t="shared" si="15"/>
        <v>2.0816659994661331</v>
      </c>
      <c r="I167">
        <f t="shared" si="16"/>
        <v>5</v>
      </c>
      <c r="K167" s="7">
        <f t="shared" si="17"/>
        <v>2.6666666666666665</v>
      </c>
      <c r="M167" s="7">
        <f t="shared" si="18"/>
        <v>2.333333333333333</v>
      </c>
    </row>
    <row r="168" spans="3:13">
      <c r="C168">
        <v>5</v>
      </c>
      <c r="D168" s="2">
        <v>1</v>
      </c>
      <c r="E168" s="2">
        <v>3</v>
      </c>
      <c r="G168" s="3">
        <f t="shared" si="14"/>
        <v>3</v>
      </c>
      <c r="H168">
        <f t="shared" si="15"/>
        <v>2</v>
      </c>
      <c r="I168">
        <f t="shared" si="16"/>
        <v>5</v>
      </c>
      <c r="K168" s="7">
        <f t="shared" si="17"/>
        <v>3</v>
      </c>
      <c r="M168" s="7">
        <f t="shared" si="18"/>
        <v>3</v>
      </c>
    </row>
    <row r="169" spans="3:13">
      <c r="C169">
        <v>5</v>
      </c>
      <c r="D169" s="2">
        <v>1</v>
      </c>
      <c r="E169" s="2">
        <v>4</v>
      </c>
      <c r="G169" s="3">
        <f t="shared" si="14"/>
        <v>3.3333333333333335</v>
      </c>
      <c r="H169">
        <f t="shared" si="15"/>
        <v>2.0816659994661326</v>
      </c>
      <c r="I169">
        <f t="shared" si="16"/>
        <v>5</v>
      </c>
      <c r="K169" s="7">
        <f t="shared" si="17"/>
        <v>3.3333333333333335</v>
      </c>
      <c r="M169" s="7">
        <f t="shared" si="18"/>
        <v>3.666666666666667</v>
      </c>
    </row>
    <row r="170" spans="3:13">
      <c r="C170">
        <v>5</v>
      </c>
      <c r="D170" s="2">
        <v>1</v>
      </c>
      <c r="E170" s="2">
        <v>5</v>
      </c>
      <c r="G170" s="3">
        <f t="shared" si="14"/>
        <v>3.6666666666666665</v>
      </c>
      <c r="H170">
        <f t="shared" si="15"/>
        <v>2.3094010767585029</v>
      </c>
      <c r="I170">
        <f t="shared" si="16"/>
        <v>5</v>
      </c>
      <c r="K170" s="7">
        <f t="shared" si="17"/>
        <v>3.6666666666666665</v>
      </c>
      <c r="M170" s="7">
        <f t="shared" si="18"/>
        <v>4.333333333333333</v>
      </c>
    </row>
    <row r="171" spans="3:13">
      <c r="C171">
        <v>5</v>
      </c>
      <c r="D171" s="2">
        <v>1</v>
      </c>
      <c r="E171" s="2">
        <v>6</v>
      </c>
      <c r="G171" s="3">
        <f t="shared" si="14"/>
        <v>4</v>
      </c>
      <c r="H171">
        <f t="shared" si="15"/>
        <v>2.6457513110645907</v>
      </c>
      <c r="I171">
        <f t="shared" si="16"/>
        <v>6</v>
      </c>
      <c r="K171" s="7">
        <f t="shared" si="17"/>
        <v>4</v>
      </c>
      <c r="M171" s="7">
        <f t="shared" si="18"/>
        <v>5</v>
      </c>
    </row>
    <row r="172" spans="3:13">
      <c r="C172">
        <v>5</v>
      </c>
      <c r="D172" s="2">
        <v>2</v>
      </c>
      <c r="E172" s="2">
        <v>1</v>
      </c>
      <c r="G172" s="3">
        <f t="shared" si="14"/>
        <v>2.6666666666666665</v>
      </c>
      <c r="H172">
        <f t="shared" si="15"/>
        <v>2.0816659994661331</v>
      </c>
      <c r="I172">
        <f t="shared" si="16"/>
        <v>5</v>
      </c>
      <c r="K172" s="7">
        <f t="shared" si="17"/>
        <v>2.6666666666666665</v>
      </c>
      <c r="M172" s="7">
        <f t="shared" si="18"/>
        <v>1.8333333333333333</v>
      </c>
    </row>
    <row r="173" spans="3:13">
      <c r="C173">
        <v>5</v>
      </c>
      <c r="D173" s="2">
        <v>2</v>
      </c>
      <c r="E173" s="2">
        <v>2</v>
      </c>
      <c r="G173" s="3">
        <f t="shared" si="14"/>
        <v>3</v>
      </c>
      <c r="H173">
        <f t="shared" si="15"/>
        <v>1.7320508075688772</v>
      </c>
      <c r="I173">
        <f t="shared" si="16"/>
        <v>5</v>
      </c>
      <c r="K173" s="7">
        <f t="shared" si="17"/>
        <v>3</v>
      </c>
      <c r="M173" s="7">
        <f t="shared" si="18"/>
        <v>2.5</v>
      </c>
    </row>
    <row r="174" spans="3:13">
      <c r="C174">
        <v>5</v>
      </c>
      <c r="D174" s="2">
        <v>2</v>
      </c>
      <c r="E174" s="2">
        <v>3</v>
      </c>
      <c r="G174" s="3">
        <f t="shared" si="14"/>
        <v>3.3333333333333335</v>
      </c>
      <c r="H174">
        <f t="shared" si="15"/>
        <v>1.5275252316519463</v>
      </c>
      <c r="I174">
        <f t="shared" si="16"/>
        <v>5</v>
      </c>
      <c r="K174" s="7">
        <f t="shared" si="17"/>
        <v>3.3333333333333335</v>
      </c>
      <c r="M174" s="7">
        <f t="shared" si="18"/>
        <v>3.166666666666667</v>
      </c>
    </row>
    <row r="175" spans="3:13">
      <c r="C175">
        <v>5</v>
      </c>
      <c r="D175" s="2">
        <v>2</v>
      </c>
      <c r="E175" s="2">
        <v>4</v>
      </c>
      <c r="G175" s="3">
        <f t="shared" si="14"/>
        <v>3.6666666666666665</v>
      </c>
      <c r="H175">
        <f t="shared" si="15"/>
        <v>1.5275252316519463</v>
      </c>
      <c r="I175">
        <f t="shared" si="16"/>
        <v>5</v>
      </c>
      <c r="K175" s="7">
        <f t="shared" si="17"/>
        <v>3.6666666666666665</v>
      </c>
      <c r="M175" s="7">
        <f t="shared" si="18"/>
        <v>3.833333333333333</v>
      </c>
    </row>
    <row r="176" spans="3:13">
      <c r="C176">
        <v>5</v>
      </c>
      <c r="D176" s="2">
        <v>2</v>
      </c>
      <c r="E176" s="2">
        <v>5</v>
      </c>
      <c r="G176" s="3">
        <f t="shared" si="14"/>
        <v>4</v>
      </c>
      <c r="H176">
        <f t="shared" si="15"/>
        <v>1.7320508075688772</v>
      </c>
      <c r="I176">
        <f t="shared" si="16"/>
        <v>5</v>
      </c>
      <c r="K176" s="7">
        <f t="shared" si="17"/>
        <v>4</v>
      </c>
      <c r="M176" s="7">
        <f t="shared" si="18"/>
        <v>4.5</v>
      </c>
    </row>
    <row r="177" spans="3:13">
      <c r="C177">
        <v>5</v>
      </c>
      <c r="D177" s="2">
        <v>2</v>
      </c>
      <c r="E177" s="2">
        <v>6</v>
      </c>
      <c r="G177" s="3">
        <f t="shared" si="14"/>
        <v>4.333333333333333</v>
      </c>
      <c r="H177">
        <f t="shared" si="15"/>
        <v>2.0816659994661326</v>
      </c>
      <c r="I177">
        <f t="shared" si="16"/>
        <v>6</v>
      </c>
      <c r="K177" s="7">
        <f t="shared" si="17"/>
        <v>4.333333333333333</v>
      </c>
      <c r="M177" s="7">
        <f t="shared" si="18"/>
        <v>5.1666666666666661</v>
      </c>
    </row>
    <row r="178" spans="3:13">
      <c r="C178">
        <v>5</v>
      </c>
      <c r="D178" s="2">
        <v>3</v>
      </c>
      <c r="E178" s="2">
        <v>1</v>
      </c>
      <c r="G178" s="3">
        <f t="shared" si="14"/>
        <v>3</v>
      </c>
      <c r="H178">
        <f t="shared" si="15"/>
        <v>2</v>
      </c>
      <c r="I178">
        <f t="shared" si="16"/>
        <v>5</v>
      </c>
      <c r="K178" s="7">
        <f t="shared" si="17"/>
        <v>3</v>
      </c>
      <c r="M178" s="7">
        <f t="shared" si="18"/>
        <v>2</v>
      </c>
    </row>
    <row r="179" spans="3:13">
      <c r="C179">
        <v>5</v>
      </c>
      <c r="D179" s="2">
        <v>3</v>
      </c>
      <c r="E179" s="2">
        <v>2</v>
      </c>
      <c r="G179" s="3">
        <f t="shared" si="14"/>
        <v>3.3333333333333335</v>
      </c>
      <c r="H179">
        <f t="shared" si="15"/>
        <v>1.5275252316519463</v>
      </c>
      <c r="I179">
        <f t="shared" si="16"/>
        <v>5</v>
      </c>
      <c r="K179" s="7">
        <f t="shared" si="17"/>
        <v>3.3333333333333335</v>
      </c>
      <c r="M179" s="7">
        <f t="shared" si="18"/>
        <v>2.666666666666667</v>
      </c>
    </row>
    <row r="180" spans="3:13">
      <c r="C180">
        <v>5</v>
      </c>
      <c r="D180" s="2">
        <v>3</v>
      </c>
      <c r="E180" s="2">
        <v>3</v>
      </c>
      <c r="G180" s="3">
        <f t="shared" si="14"/>
        <v>3.6666666666666665</v>
      </c>
      <c r="H180">
        <f t="shared" si="15"/>
        <v>1.154700538379251</v>
      </c>
      <c r="I180">
        <f t="shared" si="16"/>
        <v>5</v>
      </c>
      <c r="K180" s="7">
        <f t="shared" si="17"/>
        <v>3.6666666666666665</v>
      </c>
      <c r="M180" s="7">
        <f t="shared" si="18"/>
        <v>3.333333333333333</v>
      </c>
    </row>
    <row r="181" spans="3:13">
      <c r="C181">
        <v>5</v>
      </c>
      <c r="D181" s="2">
        <v>3</v>
      </c>
      <c r="E181" s="2">
        <v>4</v>
      </c>
      <c r="G181" s="3">
        <f t="shared" si="14"/>
        <v>4</v>
      </c>
      <c r="H181">
        <f t="shared" si="15"/>
        <v>1</v>
      </c>
      <c r="I181">
        <f t="shared" si="16"/>
        <v>5</v>
      </c>
      <c r="K181" s="7">
        <f t="shared" si="17"/>
        <v>4</v>
      </c>
      <c r="M181" s="7">
        <f t="shared" si="18"/>
        <v>4</v>
      </c>
    </row>
    <row r="182" spans="3:13">
      <c r="C182">
        <v>5</v>
      </c>
      <c r="D182" s="2">
        <v>3</v>
      </c>
      <c r="E182" s="2">
        <v>5</v>
      </c>
      <c r="G182" s="3">
        <f t="shared" si="14"/>
        <v>4.333333333333333</v>
      </c>
      <c r="H182">
        <f t="shared" si="15"/>
        <v>1.154700538379251</v>
      </c>
      <c r="I182">
        <f t="shared" si="16"/>
        <v>5</v>
      </c>
      <c r="K182" s="7">
        <f t="shared" si="17"/>
        <v>4.333333333333333</v>
      </c>
      <c r="M182" s="7">
        <f t="shared" si="18"/>
        <v>4.6666666666666661</v>
      </c>
    </row>
    <row r="183" spans="3:13">
      <c r="C183">
        <v>5</v>
      </c>
      <c r="D183" s="2">
        <v>3</v>
      </c>
      <c r="E183" s="2">
        <v>6</v>
      </c>
      <c r="G183" s="3">
        <f t="shared" si="14"/>
        <v>4.666666666666667</v>
      </c>
      <c r="H183">
        <f t="shared" si="15"/>
        <v>1.5275252316519474</v>
      </c>
      <c r="I183">
        <f t="shared" si="16"/>
        <v>6</v>
      </c>
      <c r="K183" s="7">
        <f t="shared" si="17"/>
        <v>4.666666666666667</v>
      </c>
      <c r="M183" s="7">
        <f t="shared" si="18"/>
        <v>5.3333333333333339</v>
      </c>
    </row>
    <row r="184" spans="3:13">
      <c r="C184">
        <v>5</v>
      </c>
      <c r="D184" s="2">
        <v>4</v>
      </c>
      <c r="E184" s="2">
        <v>1</v>
      </c>
      <c r="G184" s="3">
        <f t="shared" si="14"/>
        <v>3.3333333333333335</v>
      </c>
      <c r="H184">
        <f t="shared" si="15"/>
        <v>2.0816659994661326</v>
      </c>
      <c r="I184">
        <f t="shared" si="16"/>
        <v>5</v>
      </c>
      <c r="K184" s="7">
        <f t="shared" si="17"/>
        <v>3.3333333333333335</v>
      </c>
      <c r="M184" s="7">
        <f t="shared" si="18"/>
        <v>2.166666666666667</v>
      </c>
    </row>
    <row r="185" spans="3:13">
      <c r="C185">
        <v>5</v>
      </c>
      <c r="D185" s="2">
        <v>4</v>
      </c>
      <c r="E185" s="2">
        <v>2</v>
      </c>
      <c r="G185" s="3">
        <f t="shared" si="14"/>
        <v>3.6666666666666665</v>
      </c>
      <c r="H185">
        <f t="shared" si="15"/>
        <v>1.5275252316519463</v>
      </c>
      <c r="I185">
        <f t="shared" si="16"/>
        <v>5</v>
      </c>
      <c r="K185" s="7">
        <f t="shared" si="17"/>
        <v>3.6666666666666665</v>
      </c>
      <c r="M185" s="7">
        <f t="shared" si="18"/>
        <v>2.833333333333333</v>
      </c>
    </row>
    <row r="186" spans="3:13">
      <c r="C186">
        <v>5</v>
      </c>
      <c r="D186" s="2">
        <v>4</v>
      </c>
      <c r="E186" s="2">
        <v>3</v>
      </c>
      <c r="G186" s="3">
        <f t="shared" si="14"/>
        <v>4</v>
      </c>
      <c r="H186">
        <f t="shared" si="15"/>
        <v>1</v>
      </c>
      <c r="I186">
        <f t="shared" si="16"/>
        <v>5</v>
      </c>
      <c r="K186" s="7">
        <f t="shared" si="17"/>
        <v>4</v>
      </c>
      <c r="M186" s="7">
        <f t="shared" si="18"/>
        <v>3.5</v>
      </c>
    </row>
    <row r="187" spans="3:13">
      <c r="C187">
        <v>5</v>
      </c>
      <c r="D187" s="2">
        <v>4</v>
      </c>
      <c r="E187" s="2">
        <v>4</v>
      </c>
      <c r="G187" s="3">
        <f t="shared" si="14"/>
        <v>4.333333333333333</v>
      </c>
      <c r="H187">
        <f t="shared" si="15"/>
        <v>0.57735026918962473</v>
      </c>
      <c r="I187">
        <f t="shared" si="16"/>
        <v>5</v>
      </c>
      <c r="K187" s="7">
        <f t="shared" si="17"/>
        <v>4.333333333333333</v>
      </c>
      <c r="M187" s="7">
        <f t="shared" si="18"/>
        <v>4.1666666666666661</v>
      </c>
    </row>
    <row r="188" spans="3:13">
      <c r="C188">
        <v>5</v>
      </c>
      <c r="D188" s="2">
        <v>4</v>
      </c>
      <c r="E188" s="2">
        <v>5</v>
      </c>
      <c r="G188" s="3">
        <f t="shared" si="14"/>
        <v>4.666666666666667</v>
      </c>
      <c r="H188">
        <f t="shared" si="15"/>
        <v>0.57735026918962784</v>
      </c>
      <c r="I188">
        <f t="shared" si="16"/>
        <v>5</v>
      </c>
      <c r="K188" s="7">
        <f t="shared" si="17"/>
        <v>4.666666666666667</v>
      </c>
      <c r="M188" s="7">
        <f t="shared" si="18"/>
        <v>4.8333333333333339</v>
      </c>
    </row>
    <row r="189" spans="3:13">
      <c r="C189">
        <v>5</v>
      </c>
      <c r="D189" s="2">
        <v>4</v>
      </c>
      <c r="E189" s="2">
        <v>6</v>
      </c>
      <c r="G189" s="3">
        <f t="shared" si="14"/>
        <v>5</v>
      </c>
      <c r="H189">
        <f t="shared" si="15"/>
        <v>1</v>
      </c>
      <c r="I189">
        <f t="shared" si="16"/>
        <v>6</v>
      </c>
      <c r="K189" s="7">
        <f t="shared" si="17"/>
        <v>5</v>
      </c>
      <c r="M189" s="7">
        <f t="shared" si="18"/>
        <v>5.5</v>
      </c>
    </row>
    <row r="190" spans="3:13">
      <c r="C190">
        <v>5</v>
      </c>
      <c r="D190" s="2">
        <v>5</v>
      </c>
      <c r="E190" s="2">
        <v>1</v>
      </c>
      <c r="G190" s="3">
        <f t="shared" si="14"/>
        <v>3.6666666666666665</v>
      </c>
      <c r="H190">
        <f t="shared" si="15"/>
        <v>2.3094010767585029</v>
      </c>
      <c r="I190">
        <f t="shared" si="16"/>
        <v>5</v>
      </c>
      <c r="K190" s="7">
        <f t="shared" si="17"/>
        <v>3.6666666666666665</v>
      </c>
      <c r="M190" s="7">
        <f t="shared" si="18"/>
        <v>2.333333333333333</v>
      </c>
    </row>
    <row r="191" spans="3:13">
      <c r="C191">
        <v>5</v>
      </c>
      <c r="D191" s="2">
        <v>5</v>
      </c>
      <c r="E191" s="2">
        <v>2</v>
      </c>
      <c r="G191" s="3">
        <f t="shared" si="14"/>
        <v>4</v>
      </c>
      <c r="H191">
        <f t="shared" si="15"/>
        <v>1.7320508075688772</v>
      </c>
      <c r="I191">
        <f t="shared" si="16"/>
        <v>5</v>
      </c>
      <c r="K191" s="7">
        <f t="shared" si="17"/>
        <v>4</v>
      </c>
      <c r="M191" s="7">
        <f t="shared" si="18"/>
        <v>3</v>
      </c>
    </row>
    <row r="192" spans="3:13">
      <c r="C192">
        <v>5</v>
      </c>
      <c r="D192" s="2">
        <v>5</v>
      </c>
      <c r="E192" s="2">
        <v>3</v>
      </c>
      <c r="G192" s="3">
        <f t="shared" si="14"/>
        <v>4.333333333333333</v>
      </c>
      <c r="H192">
        <f t="shared" si="15"/>
        <v>1.154700538379251</v>
      </c>
      <c r="I192">
        <f t="shared" si="16"/>
        <v>5</v>
      </c>
      <c r="K192" s="7">
        <f t="shared" si="17"/>
        <v>4.333333333333333</v>
      </c>
      <c r="M192" s="7">
        <f t="shared" si="18"/>
        <v>3.6666666666666665</v>
      </c>
    </row>
    <row r="193" spans="3:13">
      <c r="C193">
        <v>5</v>
      </c>
      <c r="D193" s="2">
        <v>5</v>
      </c>
      <c r="E193" s="2">
        <v>4</v>
      </c>
      <c r="G193" s="3">
        <f t="shared" si="14"/>
        <v>4.666666666666667</v>
      </c>
      <c r="H193">
        <f t="shared" si="15"/>
        <v>0.57735026918962784</v>
      </c>
      <c r="I193">
        <f t="shared" si="16"/>
        <v>5</v>
      </c>
      <c r="K193" s="7">
        <f t="shared" si="17"/>
        <v>4.666666666666667</v>
      </c>
      <c r="M193" s="7">
        <f t="shared" si="18"/>
        <v>4.3333333333333339</v>
      </c>
    </row>
    <row r="194" spans="3:13">
      <c r="C194">
        <v>5</v>
      </c>
      <c r="D194" s="2">
        <v>5</v>
      </c>
      <c r="E194" s="2">
        <v>5</v>
      </c>
      <c r="G194" s="3">
        <f t="shared" si="14"/>
        <v>5</v>
      </c>
      <c r="H194">
        <f t="shared" si="15"/>
        <v>0</v>
      </c>
      <c r="I194">
        <f t="shared" si="16"/>
        <v>5</v>
      </c>
      <c r="K194" s="7">
        <f t="shared" si="17"/>
        <v>5</v>
      </c>
      <c r="M194" s="7">
        <f t="shared" si="18"/>
        <v>5</v>
      </c>
    </row>
    <row r="195" spans="3:13">
      <c r="C195">
        <v>5</v>
      </c>
      <c r="D195" s="2">
        <v>5</v>
      </c>
      <c r="E195" s="2">
        <v>6</v>
      </c>
      <c r="G195" s="3">
        <f t="shared" si="14"/>
        <v>5.333333333333333</v>
      </c>
      <c r="H195">
        <f t="shared" si="15"/>
        <v>0.57735026918962584</v>
      </c>
      <c r="I195">
        <f t="shared" si="16"/>
        <v>6</v>
      </c>
      <c r="K195" s="7">
        <f t="shared" si="17"/>
        <v>5.333333333333333</v>
      </c>
      <c r="M195" s="7">
        <f t="shared" si="18"/>
        <v>5.6666666666666661</v>
      </c>
    </row>
    <row r="196" spans="3:13">
      <c r="C196">
        <v>5</v>
      </c>
      <c r="D196" s="2">
        <v>6</v>
      </c>
      <c r="E196" s="2">
        <v>1</v>
      </c>
      <c r="G196" s="3">
        <f t="shared" si="14"/>
        <v>4</v>
      </c>
      <c r="H196">
        <f t="shared" si="15"/>
        <v>2.6457513110645907</v>
      </c>
      <c r="I196">
        <f t="shared" si="16"/>
        <v>6</v>
      </c>
      <c r="K196" s="7">
        <f t="shared" si="17"/>
        <v>4</v>
      </c>
      <c r="M196" s="7">
        <f t="shared" si="18"/>
        <v>2.5</v>
      </c>
    </row>
    <row r="197" spans="3:13">
      <c r="C197">
        <v>5</v>
      </c>
      <c r="D197" s="2">
        <v>6</v>
      </c>
      <c r="E197" s="2">
        <v>2</v>
      </c>
      <c r="G197" s="3">
        <f t="shared" si="14"/>
        <v>4.333333333333333</v>
      </c>
      <c r="H197">
        <f t="shared" si="15"/>
        <v>2.0816659994661326</v>
      </c>
      <c r="I197">
        <f t="shared" si="16"/>
        <v>6</v>
      </c>
      <c r="K197" s="7">
        <f t="shared" si="17"/>
        <v>4.333333333333333</v>
      </c>
      <c r="M197" s="7">
        <f t="shared" si="18"/>
        <v>3.1666666666666665</v>
      </c>
    </row>
    <row r="198" spans="3:13">
      <c r="C198">
        <v>5</v>
      </c>
      <c r="D198" s="2">
        <v>6</v>
      </c>
      <c r="E198" s="2">
        <v>3</v>
      </c>
      <c r="G198" s="3">
        <f t="shared" si="14"/>
        <v>4.666666666666667</v>
      </c>
      <c r="H198">
        <f t="shared" si="15"/>
        <v>1.5275252316519474</v>
      </c>
      <c r="I198">
        <f t="shared" si="16"/>
        <v>6</v>
      </c>
      <c r="K198" s="7">
        <f t="shared" si="17"/>
        <v>4.666666666666667</v>
      </c>
      <c r="M198" s="7">
        <f t="shared" si="18"/>
        <v>3.8333333333333335</v>
      </c>
    </row>
    <row r="199" spans="3:13">
      <c r="C199">
        <v>5</v>
      </c>
      <c r="D199" s="2">
        <v>6</v>
      </c>
      <c r="E199" s="2">
        <v>4</v>
      </c>
      <c r="G199" s="3">
        <f t="shared" si="14"/>
        <v>5</v>
      </c>
      <c r="H199">
        <f t="shared" si="15"/>
        <v>1</v>
      </c>
      <c r="I199">
        <f t="shared" si="16"/>
        <v>6</v>
      </c>
      <c r="K199" s="7">
        <f t="shared" si="17"/>
        <v>5</v>
      </c>
      <c r="M199" s="7">
        <f t="shared" si="18"/>
        <v>4.5</v>
      </c>
    </row>
    <row r="200" spans="3:13">
      <c r="C200">
        <v>5</v>
      </c>
      <c r="D200" s="2">
        <v>6</v>
      </c>
      <c r="E200" s="2">
        <v>5</v>
      </c>
      <c r="G200" s="3">
        <f t="shared" si="14"/>
        <v>5.333333333333333</v>
      </c>
      <c r="H200">
        <f t="shared" si="15"/>
        <v>0.57735026918962584</v>
      </c>
      <c r="I200">
        <f t="shared" si="16"/>
        <v>6</v>
      </c>
      <c r="K200" s="7">
        <f t="shared" si="17"/>
        <v>5.333333333333333</v>
      </c>
      <c r="M200" s="7">
        <f t="shared" si="18"/>
        <v>5.1666666666666661</v>
      </c>
    </row>
    <row r="201" spans="3:13">
      <c r="C201">
        <v>5</v>
      </c>
      <c r="D201" s="2">
        <v>6</v>
      </c>
      <c r="E201" s="2">
        <v>6</v>
      </c>
      <c r="G201" s="3">
        <f t="shared" si="14"/>
        <v>5.666666666666667</v>
      </c>
      <c r="H201">
        <f t="shared" si="15"/>
        <v>0.57735026918962584</v>
      </c>
      <c r="I201">
        <f t="shared" si="16"/>
        <v>6</v>
      </c>
      <c r="K201" s="7">
        <f t="shared" si="17"/>
        <v>5.666666666666667</v>
      </c>
      <c r="M201" s="7">
        <f t="shared" si="18"/>
        <v>5.8333333333333339</v>
      </c>
    </row>
    <row r="202" spans="3:13">
      <c r="C202">
        <v>6</v>
      </c>
      <c r="D202" s="2">
        <v>1</v>
      </c>
      <c r="E202" s="2">
        <v>1</v>
      </c>
      <c r="G202" s="3">
        <f t="shared" si="14"/>
        <v>2.6666666666666665</v>
      </c>
      <c r="H202">
        <f t="shared" si="15"/>
        <v>2.8867513459481291</v>
      </c>
      <c r="I202">
        <f t="shared" si="16"/>
        <v>6</v>
      </c>
      <c r="K202" s="7">
        <f t="shared" si="17"/>
        <v>2.6666666666666665</v>
      </c>
      <c r="M202" s="7">
        <f t="shared" si="18"/>
        <v>1.8333333333333333</v>
      </c>
    </row>
    <row r="203" spans="3:13">
      <c r="C203">
        <v>6</v>
      </c>
      <c r="D203" s="2">
        <v>1</v>
      </c>
      <c r="E203" s="2">
        <v>2</v>
      </c>
      <c r="G203" s="3">
        <f t="shared" si="14"/>
        <v>3</v>
      </c>
      <c r="H203">
        <f t="shared" si="15"/>
        <v>2.6457513110645907</v>
      </c>
      <c r="I203">
        <f t="shared" si="16"/>
        <v>6</v>
      </c>
      <c r="K203" s="7">
        <f t="shared" si="17"/>
        <v>3</v>
      </c>
      <c r="M203" s="7">
        <f t="shared" si="18"/>
        <v>2.5</v>
      </c>
    </row>
    <row r="204" spans="3:13">
      <c r="C204">
        <v>6</v>
      </c>
      <c r="D204" s="2">
        <v>1</v>
      </c>
      <c r="E204" s="2">
        <v>3</v>
      </c>
      <c r="G204" s="3">
        <f t="shared" si="14"/>
        <v>3.3333333333333335</v>
      </c>
      <c r="H204">
        <f t="shared" si="15"/>
        <v>2.5166114784235831</v>
      </c>
      <c r="I204">
        <f t="shared" si="16"/>
        <v>6</v>
      </c>
      <c r="K204" s="7">
        <f t="shared" si="17"/>
        <v>3.3333333333333335</v>
      </c>
      <c r="M204" s="7">
        <f t="shared" si="18"/>
        <v>3.166666666666667</v>
      </c>
    </row>
    <row r="205" spans="3:13">
      <c r="C205">
        <v>6</v>
      </c>
      <c r="D205" s="2">
        <v>1</v>
      </c>
      <c r="E205" s="2">
        <v>4</v>
      </c>
      <c r="G205" s="3">
        <f t="shared" si="14"/>
        <v>3.6666666666666665</v>
      </c>
      <c r="H205">
        <f t="shared" si="15"/>
        <v>2.5166114784235831</v>
      </c>
      <c r="I205">
        <f t="shared" si="16"/>
        <v>6</v>
      </c>
      <c r="K205" s="7">
        <f t="shared" si="17"/>
        <v>3.6666666666666665</v>
      </c>
      <c r="M205" s="7">
        <f t="shared" si="18"/>
        <v>3.833333333333333</v>
      </c>
    </row>
    <row r="206" spans="3:13">
      <c r="C206">
        <v>6</v>
      </c>
      <c r="D206" s="2">
        <v>1</v>
      </c>
      <c r="E206" s="2">
        <v>5</v>
      </c>
      <c r="G206" s="3">
        <f t="shared" si="14"/>
        <v>4</v>
      </c>
      <c r="H206">
        <f t="shared" si="15"/>
        <v>2.6457513110645907</v>
      </c>
      <c r="I206">
        <f t="shared" si="16"/>
        <v>6</v>
      </c>
      <c r="K206" s="7">
        <f t="shared" si="17"/>
        <v>4</v>
      </c>
      <c r="M206" s="7">
        <f t="shared" si="18"/>
        <v>4.5</v>
      </c>
    </row>
    <row r="207" spans="3:13">
      <c r="C207">
        <v>6</v>
      </c>
      <c r="D207" s="2">
        <v>1</v>
      </c>
      <c r="E207" s="2">
        <v>6</v>
      </c>
      <c r="G207" s="3">
        <f t="shared" si="14"/>
        <v>4.333333333333333</v>
      </c>
      <c r="H207">
        <f t="shared" si="15"/>
        <v>2.8867513459481287</v>
      </c>
      <c r="I207">
        <f t="shared" si="16"/>
        <v>6</v>
      </c>
      <c r="K207" s="7">
        <f t="shared" si="17"/>
        <v>4.333333333333333</v>
      </c>
      <c r="M207" s="7">
        <f t="shared" si="18"/>
        <v>5.1666666666666661</v>
      </c>
    </row>
    <row r="208" spans="3:13">
      <c r="C208">
        <v>6</v>
      </c>
      <c r="D208" s="2">
        <v>2</v>
      </c>
      <c r="E208" s="2">
        <v>1</v>
      </c>
      <c r="G208" s="3">
        <f t="shared" si="14"/>
        <v>3</v>
      </c>
      <c r="H208">
        <f t="shared" si="15"/>
        <v>2.6457513110645907</v>
      </c>
      <c r="I208">
        <f t="shared" si="16"/>
        <v>6</v>
      </c>
      <c r="K208" s="7">
        <f t="shared" si="17"/>
        <v>3</v>
      </c>
      <c r="M208" s="7">
        <f t="shared" si="18"/>
        <v>2</v>
      </c>
    </row>
    <row r="209" spans="3:13">
      <c r="C209">
        <v>6</v>
      </c>
      <c r="D209" s="2">
        <v>2</v>
      </c>
      <c r="E209" s="2">
        <v>2</v>
      </c>
      <c r="G209" s="3">
        <f t="shared" ref="G209:G237" si="19">K209</f>
        <v>3.3333333333333335</v>
      </c>
      <c r="H209">
        <f t="shared" si="15"/>
        <v>2.3094010767585029</v>
      </c>
      <c r="I209">
        <f t="shared" si="16"/>
        <v>6</v>
      </c>
      <c r="K209" s="7">
        <f t="shared" si="17"/>
        <v>3.3333333333333335</v>
      </c>
      <c r="M209" s="7">
        <f t="shared" si="18"/>
        <v>2.666666666666667</v>
      </c>
    </row>
    <row r="210" spans="3:13">
      <c r="C210">
        <v>6</v>
      </c>
      <c r="D210" s="2">
        <v>2</v>
      </c>
      <c r="E210" s="2">
        <v>3</v>
      </c>
      <c r="G210" s="3">
        <f t="shared" si="19"/>
        <v>3.6666666666666665</v>
      </c>
      <c r="H210">
        <f t="shared" ref="H210:H237" si="20">_xlfn.STDEV.S(C210:E210)</f>
        <v>2.0816659994661326</v>
      </c>
      <c r="I210">
        <f t="shared" ref="I210:I237" si="21">MAX(C210:E210)</f>
        <v>6</v>
      </c>
      <c r="K210" s="7">
        <f t="shared" ref="K210:K237" si="22">AVERAGE(C210:E210)</f>
        <v>3.6666666666666665</v>
      </c>
      <c r="M210" s="7">
        <f t="shared" si="18"/>
        <v>3.333333333333333</v>
      </c>
    </row>
    <row r="211" spans="3:13">
      <c r="C211">
        <v>6</v>
      </c>
      <c r="D211" s="2">
        <v>2</v>
      </c>
      <c r="E211" s="2">
        <v>4</v>
      </c>
      <c r="G211" s="3">
        <f t="shared" si="19"/>
        <v>4</v>
      </c>
      <c r="H211">
        <f t="shared" si="20"/>
        <v>2</v>
      </c>
      <c r="I211">
        <f t="shared" si="21"/>
        <v>6</v>
      </c>
      <c r="K211" s="7">
        <f t="shared" si="22"/>
        <v>4</v>
      </c>
      <c r="M211" s="7">
        <f t="shared" si="18"/>
        <v>4</v>
      </c>
    </row>
    <row r="212" spans="3:13">
      <c r="C212">
        <v>6</v>
      </c>
      <c r="D212" s="2">
        <v>2</v>
      </c>
      <c r="E212" s="2">
        <v>5</v>
      </c>
      <c r="G212" s="3">
        <f t="shared" si="19"/>
        <v>4.333333333333333</v>
      </c>
      <c r="H212">
        <f t="shared" si="20"/>
        <v>2.0816659994661326</v>
      </c>
      <c r="I212">
        <f t="shared" si="21"/>
        <v>6</v>
      </c>
      <c r="K212" s="7">
        <f t="shared" si="22"/>
        <v>4.333333333333333</v>
      </c>
      <c r="M212" s="7">
        <f t="shared" si="18"/>
        <v>4.6666666666666661</v>
      </c>
    </row>
    <row r="213" spans="3:13">
      <c r="C213">
        <v>6</v>
      </c>
      <c r="D213" s="2">
        <v>2</v>
      </c>
      <c r="E213" s="2">
        <v>6</v>
      </c>
      <c r="G213" s="3">
        <f t="shared" si="19"/>
        <v>4.666666666666667</v>
      </c>
      <c r="H213">
        <f t="shared" si="20"/>
        <v>2.3094010767585034</v>
      </c>
      <c r="I213">
        <f t="shared" si="21"/>
        <v>6</v>
      </c>
      <c r="K213" s="7">
        <f t="shared" si="22"/>
        <v>4.666666666666667</v>
      </c>
      <c r="M213" s="7">
        <f t="shared" si="18"/>
        <v>5.3333333333333339</v>
      </c>
    </row>
    <row r="214" spans="3:13">
      <c r="C214">
        <v>6</v>
      </c>
      <c r="D214" s="2">
        <v>3</v>
      </c>
      <c r="E214" s="2">
        <v>1</v>
      </c>
      <c r="G214" s="3">
        <f t="shared" si="19"/>
        <v>3.3333333333333335</v>
      </c>
      <c r="H214">
        <f t="shared" si="20"/>
        <v>2.5166114784235831</v>
      </c>
      <c r="I214">
        <f t="shared" si="21"/>
        <v>6</v>
      </c>
      <c r="K214" s="7">
        <f t="shared" si="22"/>
        <v>3.3333333333333335</v>
      </c>
      <c r="M214" s="7">
        <f t="shared" ref="M214:M237" si="23">AVERAGE(E214:G214)</f>
        <v>2.166666666666667</v>
      </c>
    </row>
    <row r="215" spans="3:13">
      <c r="C215">
        <v>6</v>
      </c>
      <c r="D215" s="2">
        <v>3</v>
      </c>
      <c r="E215" s="2">
        <v>2</v>
      </c>
      <c r="G215" s="3">
        <f t="shared" si="19"/>
        <v>3.6666666666666665</v>
      </c>
      <c r="H215">
        <f t="shared" si="20"/>
        <v>2.0816659994661326</v>
      </c>
      <c r="I215">
        <f t="shared" si="21"/>
        <v>6</v>
      </c>
      <c r="K215" s="7">
        <f t="shared" si="22"/>
        <v>3.6666666666666665</v>
      </c>
      <c r="M215" s="7">
        <f t="shared" si="23"/>
        <v>2.833333333333333</v>
      </c>
    </row>
    <row r="216" spans="3:13">
      <c r="C216">
        <v>6</v>
      </c>
      <c r="D216" s="2">
        <v>3</v>
      </c>
      <c r="E216" s="2">
        <v>3</v>
      </c>
      <c r="G216" s="3">
        <f t="shared" si="19"/>
        <v>4</v>
      </c>
      <c r="H216">
        <f t="shared" si="20"/>
        <v>1.7320508075688772</v>
      </c>
      <c r="I216">
        <f t="shared" si="21"/>
        <v>6</v>
      </c>
      <c r="K216" s="7">
        <f t="shared" si="22"/>
        <v>4</v>
      </c>
      <c r="M216" s="7">
        <f t="shared" si="23"/>
        <v>3.5</v>
      </c>
    </row>
    <row r="217" spans="3:13">
      <c r="C217">
        <v>6</v>
      </c>
      <c r="D217" s="2">
        <v>3</v>
      </c>
      <c r="E217" s="2">
        <v>4</v>
      </c>
      <c r="G217" s="3">
        <f t="shared" si="19"/>
        <v>4.333333333333333</v>
      </c>
      <c r="H217">
        <f t="shared" si="20"/>
        <v>1.5275252316519463</v>
      </c>
      <c r="I217">
        <f t="shared" si="21"/>
        <v>6</v>
      </c>
      <c r="K217" s="7">
        <f t="shared" si="22"/>
        <v>4.333333333333333</v>
      </c>
      <c r="M217" s="7">
        <f t="shared" si="23"/>
        <v>4.1666666666666661</v>
      </c>
    </row>
    <row r="218" spans="3:13">
      <c r="C218">
        <v>6</v>
      </c>
      <c r="D218" s="2">
        <v>3</v>
      </c>
      <c r="E218" s="2">
        <v>5</v>
      </c>
      <c r="G218" s="3">
        <f t="shared" si="19"/>
        <v>4.666666666666667</v>
      </c>
      <c r="H218">
        <f t="shared" si="20"/>
        <v>1.5275252316519474</v>
      </c>
      <c r="I218">
        <f t="shared" si="21"/>
        <v>6</v>
      </c>
      <c r="K218" s="7">
        <f t="shared" si="22"/>
        <v>4.666666666666667</v>
      </c>
      <c r="M218" s="7">
        <f t="shared" si="23"/>
        <v>4.8333333333333339</v>
      </c>
    </row>
    <row r="219" spans="3:13">
      <c r="C219">
        <v>6</v>
      </c>
      <c r="D219" s="2">
        <v>3</v>
      </c>
      <c r="E219" s="2">
        <v>6</v>
      </c>
      <c r="G219" s="3">
        <f t="shared" si="19"/>
        <v>5</v>
      </c>
      <c r="H219">
        <f t="shared" si="20"/>
        <v>1.7320508075688772</v>
      </c>
      <c r="I219">
        <f t="shared" si="21"/>
        <v>6</v>
      </c>
      <c r="K219" s="7">
        <f t="shared" si="22"/>
        <v>5</v>
      </c>
      <c r="M219" s="7">
        <f t="shared" si="23"/>
        <v>5.5</v>
      </c>
    </row>
    <row r="220" spans="3:13">
      <c r="C220">
        <v>6</v>
      </c>
      <c r="D220" s="2">
        <v>4</v>
      </c>
      <c r="E220" s="2">
        <v>1</v>
      </c>
      <c r="G220" s="3">
        <f t="shared" si="19"/>
        <v>3.6666666666666665</v>
      </c>
      <c r="H220">
        <f t="shared" si="20"/>
        <v>2.5166114784235831</v>
      </c>
      <c r="I220">
        <f t="shared" si="21"/>
        <v>6</v>
      </c>
      <c r="K220" s="7">
        <f t="shared" si="22"/>
        <v>3.6666666666666665</v>
      </c>
      <c r="M220" s="7">
        <f t="shared" si="23"/>
        <v>2.333333333333333</v>
      </c>
    </row>
    <row r="221" spans="3:13">
      <c r="C221">
        <v>6</v>
      </c>
      <c r="D221" s="2">
        <v>4</v>
      </c>
      <c r="E221" s="2">
        <v>2</v>
      </c>
      <c r="G221" s="3">
        <f t="shared" si="19"/>
        <v>4</v>
      </c>
      <c r="H221">
        <f t="shared" si="20"/>
        <v>2</v>
      </c>
      <c r="I221">
        <f t="shared" si="21"/>
        <v>6</v>
      </c>
      <c r="K221" s="7">
        <f t="shared" si="22"/>
        <v>4</v>
      </c>
      <c r="M221" s="7">
        <f t="shared" si="23"/>
        <v>3</v>
      </c>
    </row>
    <row r="222" spans="3:13">
      <c r="C222">
        <v>6</v>
      </c>
      <c r="D222" s="2">
        <v>4</v>
      </c>
      <c r="E222" s="2">
        <v>3</v>
      </c>
      <c r="G222" s="3">
        <f t="shared" si="19"/>
        <v>4.333333333333333</v>
      </c>
      <c r="H222">
        <f t="shared" si="20"/>
        <v>1.5275252316519463</v>
      </c>
      <c r="I222">
        <f t="shared" si="21"/>
        <v>6</v>
      </c>
      <c r="K222" s="7">
        <f t="shared" si="22"/>
        <v>4.333333333333333</v>
      </c>
      <c r="M222" s="7">
        <f t="shared" si="23"/>
        <v>3.6666666666666665</v>
      </c>
    </row>
    <row r="223" spans="3:13">
      <c r="C223">
        <v>6</v>
      </c>
      <c r="D223" s="2">
        <v>4</v>
      </c>
      <c r="E223" s="2">
        <v>4</v>
      </c>
      <c r="G223" s="3">
        <f t="shared" si="19"/>
        <v>4.666666666666667</v>
      </c>
      <c r="H223">
        <f t="shared" si="20"/>
        <v>1.1547005383792526</v>
      </c>
      <c r="I223">
        <f t="shared" si="21"/>
        <v>6</v>
      </c>
      <c r="K223" s="7">
        <f t="shared" si="22"/>
        <v>4.666666666666667</v>
      </c>
      <c r="M223" s="7">
        <f t="shared" si="23"/>
        <v>4.3333333333333339</v>
      </c>
    </row>
    <row r="224" spans="3:13">
      <c r="C224">
        <v>6</v>
      </c>
      <c r="D224" s="2">
        <v>4</v>
      </c>
      <c r="E224" s="2">
        <v>5</v>
      </c>
      <c r="G224" s="3">
        <f t="shared" si="19"/>
        <v>5</v>
      </c>
      <c r="H224">
        <f t="shared" si="20"/>
        <v>1</v>
      </c>
      <c r="I224">
        <f t="shared" si="21"/>
        <v>6</v>
      </c>
      <c r="K224" s="7">
        <f t="shared" si="22"/>
        <v>5</v>
      </c>
      <c r="M224" s="7">
        <f t="shared" si="23"/>
        <v>5</v>
      </c>
    </row>
    <row r="225" spans="3:27">
      <c r="C225">
        <v>6</v>
      </c>
      <c r="D225" s="2">
        <v>4</v>
      </c>
      <c r="E225" s="2">
        <v>6</v>
      </c>
      <c r="G225" s="3">
        <f t="shared" si="19"/>
        <v>5.333333333333333</v>
      </c>
      <c r="H225">
        <f t="shared" si="20"/>
        <v>1.1547005383792526</v>
      </c>
      <c r="I225">
        <f t="shared" si="21"/>
        <v>6</v>
      </c>
      <c r="K225" s="7">
        <f t="shared" si="22"/>
        <v>5.333333333333333</v>
      </c>
      <c r="M225" s="7">
        <f t="shared" si="23"/>
        <v>5.6666666666666661</v>
      </c>
    </row>
    <row r="226" spans="3:27">
      <c r="C226">
        <v>6</v>
      </c>
      <c r="D226" s="2">
        <v>5</v>
      </c>
      <c r="E226" s="2">
        <v>1</v>
      </c>
      <c r="G226" s="3">
        <f t="shared" si="19"/>
        <v>4</v>
      </c>
      <c r="H226">
        <f t="shared" si="20"/>
        <v>2.6457513110645907</v>
      </c>
      <c r="I226">
        <f t="shared" si="21"/>
        <v>6</v>
      </c>
      <c r="K226" s="7">
        <f t="shared" si="22"/>
        <v>4</v>
      </c>
      <c r="M226" s="7">
        <f t="shared" si="23"/>
        <v>2.5</v>
      </c>
    </row>
    <row r="227" spans="3:27">
      <c r="C227">
        <v>6</v>
      </c>
      <c r="D227" s="2">
        <v>5</v>
      </c>
      <c r="E227" s="2">
        <v>2</v>
      </c>
      <c r="G227" s="3">
        <f t="shared" si="19"/>
        <v>4.333333333333333</v>
      </c>
      <c r="H227">
        <f t="shared" si="20"/>
        <v>2.0816659994661326</v>
      </c>
      <c r="I227">
        <f t="shared" si="21"/>
        <v>6</v>
      </c>
      <c r="K227" s="7">
        <f t="shared" si="22"/>
        <v>4.333333333333333</v>
      </c>
      <c r="M227" s="7">
        <f t="shared" si="23"/>
        <v>3.1666666666666665</v>
      </c>
    </row>
    <row r="228" spans="3:27">
      <c r="C228">
        <v>6</v>
      </c>
      <c r="D228" s="2">
        <v>5</v>
      </c>
      <c r="E228" s="2">
        <v>3</v>
      </c>
      <c r="G228" s="3">
        <f t="shared" si="19"/>
        <v>4.666666666666667</v>
      </c>
      <c r="H228">
        <f t="shared" si="20"/>
        <v>1.5275252316519474</v>
      </c>
      <c r="I228">
        <f t="shared" si="21"/>
        <v>6</v>
      </c>
      <c r="K228" s="7">
        <f t="shared" si="22"/>
        <v>4.666666666666667</v>
      </c>
      <c r="M228" s="7">
        <f t="shared" si="23"/>
        <v>3.8333333333333335</v>
      </c>
    </row>
    <row r="229" spans="3:27">
      <c r="C229">
        <v>6</v>
      </c>
      <c r="D229" s="2">
        <v>5</v>
      </c>
      <c r="E229" s="2">
        <v>4</v>
      </c>
      <c r="G229" s="3">
        <f t="shared" si="19"/>
        <v>5</v>
      </c>
      <c r="H229">
        <f t="shared" si="20"/>
        <v>1</v>
      </c>
      <c r="I229">
        <f t="shared" si="21"/>
        <v>6</v>
      </c>
      <c r="K229" s="7">
        <f t="shared" si="22"/>
        <v>5</v>
      </c>
      <c r="M229" s="7">
        <f t="shared" si="23"/>
        <v>4.5</v>
      </c>
    </row>
    <row r="230" spans="3:27">
      <c r="C230">
        <v>6</v>
      </c>
      <c r="D230" s="2">
        <v>5</v>
      </c>
      <c r="E230" s="2">
        <v>5</v>
      </c>
      <c r="G230" s="3">
        <f t="shared" si="19"/>
        <v>5.333333333333333</v>
      </c>
      <c r="H230">
        <f t="shared" si="20"/>
        <v>0.57735026918962584</v>
      </c>
      <c r="I230">
        <f t="shared" si="21"/>
        <v>6</v>
      </c>
      <c r="K230" s="7">
        <f t="shared" si="22"/>
        <v>5.333333333333333</v>
      </c>
      <c r="M230" s="7">
        <f t="shared" si="23"/>
        <v>5.1666666666666661</v>
      </c>
    </row>
    <row r="231" spans="3:27">
      <c r="C231">
        <v>6</v>
      </c>
      <c r="D231" s="2">
        <v>5</v>
      </c>
      <c r="E231" s="2">
        <v>6</v>
      </c>
      <c r="G231" s="3">
        <f t="shared" si="19"/>
        <v>5.666666666666667</v>
      </c>
      <c r="H231">
        <f t="shared" si="20"/>
        <v>0.57735026918962584</v>
      </c>
      <c r="I231">
        <f t="shared" si="21"/>
        <v>6</v>
      </c>
      <c r="K231" s="7">
        <f t="shared" si="22"/>
        <v>5.666666666666667</v>
      </c>
      <c r="M231" s="7">
        <f t="shared" si="23"/>
        <v>5.8333333333333339</v>
      </c>
    </row>
    <row r="232" spans="3:27">
      <c r="C232">
        <v>6</v>
      </c>
      <c r="D232" s="2">
        <v>6</v>
      </c>
      <c r="E232" s="2">
        <v>1</v>
      </c>
      <c r="G232" s="3">
        <f t="shared" si="19"/>
        <v>4.333333333333333</v>
      </c>
      <c r="H232">
        <f t="shared" si="20"/>
        <v>2.8867513459481287</v>
      </c>
      <c r="I232">
        <f t="shared" si="21"/>
        <v>6</v>
      </c>
      <c r="K232" s="7">
        <f t="shared" si="22"/>
        <v>4.333333333333333</v>
      </c>
      <c r="M232" s="7">
        <f t="shared" si="23"/>
        <v>2.6666666666666665</v>
      </c>
    </row>
    <row r="233" spans="3:27">
      <c r="C233">
        <v>6</v>
      </c>
      <c r="D233" s="2">
        <v>6</v>
      </c>
      <c r="E233" s="2">
        <v>2</v>
      </c>
      <c r="G233" s="3">
        <f t="shared" si="19"/>
        <v>4.666666666666667</v>
      </c>
      <c r="H233">
        <f t="shared" si="20"/>
        <v>2.3094010767585034</v>
      </c>
      <c r="I233">
        <f t="shared" si="21"/>
        <v>6</v>
      </c>
      <c r="K233" s="7">
        <f t="shared" si="22"/>
        <v>4.666666666666667</v>
      </c>
      <c r="M233" s="7">
        <f t="shared" si="23"/>
        <v>3.3333333333333335</v>
      </c>
    </row>
    <row r="234" spans="3:27">
      <c r="C234">
        <v>6</v>
      </c>
      <c r="D234" s="2">
        <v>6</v>
      </c>
      <c r="E234" s="2">
        <v>3</v>
      </c>
      <c r="G234" s="3">
        <f t="shared" si="19"/>
        <v>5</v>
      </c>
      <c r="H234">
        <f t="shared" si="20"/>
        <v>1.7320508075688772</v>
      </c>
      <c r="I234">
        <f t="shared" si="21"/>
        <v>6</v>
      </c>
      <c r="K234" s="7">
        <f t="shared" si="22"/>
        <v>5</v>
      </c>
      <c r="M234" s="7">
        <f t="shared" si="23"/>
        <v>4</v>
      </c>
    </row>
    <row r="235" spans="3:27">
      <c r="C235">
        <v>6</v>
      </c>
      <c r="D235" s="2">
        <v>6</v>
      </c>
      <c r="E235" s="2">
        <v>4</v>
      </c>
      <c r="G235" s="3">
        <f t="shared" si="19"/>
        <v>5.333333333333333</v>
      </c>
      <c r="H235">
        <f t="shared" si="20"/>
        <v>1.1547005383792526</v>
      </c>
      <c r="I235">
        <f t="shared" si="21"/>
        <v>6</v>
      </c>
      <c r="K235" s="7">
        <f t="shared" si="22"/>
        <v>5.333333333333333</v>
      </c>
      <c r="M235" s="7">
        <f t="shared" si="23"/>
        <v>4.6666666666666661</v>
      </c>
    </row>
    <row r="236" spans="3:27">
      <c r="C236">
        <v>6</v>
      </c>
      <c r="D236" s="2">
        <v>6</v>
      </c>
      <c r="E236" s="2">
        <v>5</v>
      </c>
      <c r="G236" s="3">
        <f t="shared" si="19"/>
        <v>5.666666666666667</v>
      </c>
      <c r="H236">
        <f t="shared" si="20"/>
        <v>0.57735026918962584</v>
      </c>
      <c r="I236">
        <f t="shared" si="21"/>
        <v>6</v>
      </c>
      <c r="K236" s="7">
        <f t="shared" si="22"/>
        <v>5.666666666666667</v>
      </c>
      <c r="M236" s="7">
        <f t="shared" si="23"/>
        <v>5.3333333333333339</v>
      </c>
    </row>
    <row r="237" spans="3:27">
      <c r="C237">
        <v>6</v>
      </c>
      <c r="D237" s="2">
        <v>6</v>
      </c>
      <c r="E237" s="2">
        <v>6</v>
      </c>
      <c r="G237" s="3">
        <f t="shared" si="19"/>
        <v>6</v>
      </c>
      <c r="H237">
        <f t="shared" si="20"/>
        <v>0</v>
      </c>
      <c r="I237">
        <f t="shared" si="21"/>
        <v>6</v>
      </c>
      <c r="K237" s="7">
        <f t="shared" si="22"/>
        <v>6</v>
      </c>
      <c r="M237" s="7">
        <f t="shared" si="23"/>
        <v>6</v>
      </c>
    </row>
    <row r="240" spans="3:27">
      <c r="O240" s="5"/>
      <c r="AA240" s="24"/>
    </row>
    <row r="241" spans="11:29">
      <c r="K241" t="s">
        <v>53</v>
      </c>
      <c r="O241" t="s">
        <v>24</v>
      </c>
      <c r="AA241" t="s">
        <v>52</v>
      </c>
    </row>
    <row r="242" spans="11:29">
      <c r="M242" t="s">
        <v>56</v>
      </c>
      <c r="N242" t="s">
        <v>56</v>
      </c>
      <c r="P242" t="s">
        <v>57</v>
      </c>
      <c r="Q242" t="s">
        <v>58</v>
      </c>
      <c r="W242" t="s">
        <v>54</v>
      </c>
      <c r="Y242" t="s">
        <v>56</v>
      </c>
      <c r="Z242" t="s">
        <v>56</v>
      </c>
      <c r="AB242" t="s">
        <v>30</v>
      </c>
      <c r="AC242" t="s">
        <v>58</v>
      </c>
    </row>
    <row r="243" spans="11:29">
      <c r="K243">
        <v>0</v>
      </c>
      <c r="L243">
        <v>1</v>
      </c>
      <c r="M243" t="str">
        <f>IF(L243&gt;L244,L243,"")</f>
        <v/>
      </c>
      <c r="N243" t="str">
        <f>IF(M243&lt;&gt;"",K243,"")</f>
        <v/>
      </c>
      <c r="O243" s="8">
        <v>0.57735026918962784</v>
      </c>
      <c r="P243">
        <v>3</v>
      </c>
      <c r="Q243" s="9">
        <f>P243/P$258</f>
        <v>1.3888888888888888E-2</v>
      </c>
      <c r="W243">
        <v>1</v>
      </c>
      <c r="X243">
        <v>1</v>
      </c>
      <c r="Y243" t="str">
        <f>IF(X243&gt;X244,X243,"")</f>
        <v/>
      </c>
      <c r="Z243" t="str">
        <f>IF(Y243&lt;&gt;"",W243,"")</f>
        <v/>
      </c>
      <c r="AA243">
        <v>1</v>
      </c>
      <c r="AB243">
        <v>1</v>
      </c>
      <c r="AC243" s="9">
        <f t="shared" ref="AC243:AC248" si="24">AB243/AB$250</f>
        <v>4.6296296296296294E-3</v>
      </c>
    </row>
    <row r="244" spans="11:29">
      <c r="K244">
        <v>0</v>
      </c>
      <c r="L244">
        <f>IF(K244=K243,L243+1,1)</f>
        <v>2</v>
      </c>
      <c r="M244" t="str">
        <f t="shared" ref="M244:M307" si="25">IF(L244&gt;L245,L244,"")</f>
        <v/>
      </c>
      <c r="N244" t="str">
        <f t="shared" ref="N244:N248" si="26">IF(M244&lt;&gt;"",K244,"")</f>
        <v/>
      </c>
      <c r="O244" s="8">
        <v>0</v>
      </c>
      <c r="P244">
        <v>6</v>
      </c>
      <c r="Q244" s="9">
        <f t="shared" ref="Q244:Q256" si="27">P244/P$258</f>
        <v>2.7777777777777776E-2</v>
      </c>
      <c r="W244">
        <v>2</v>
      </c>
      <c r="X244">
        <f>IF(W244=W243,X243+1,1)</f>
        <v>1</v>
      </c>
      <c r="Y244" t="str">
        <f t="shared" ref="Y244:Y307" si="28">IF(X244&gt;X245,X244,"")</f>
        <v/>
      </c>
      <c r="Z244" t="str">
        <f t="shared" ref="Z244:Z307" si="29">IF(Y244&lt;&gt;"",W244,"")</f>
        <v/>
      </c>
      <c r="AA244">
        <v>2</v>
      </c>
      <c r="AB244">
        <v>7</v>
      </c>
      <c r="AC244" s="9">
        <f t="shared" si="24"/>
        <v>3.2407407407407406E-2</v>
      </c>
    </row>
    <row r="245" spans="11:29">
      <c r="K245">
        <v>0</v>
      </c>
      <c r="L245">
        <f t="shared" ref="L245:L308" si="30">IF(K245=K244,L244+1,1)</f>
        <v>3</v>
      </c>
      <c r="M245" t="str">
        <f t="shared" si="25"/>
        <v/>
      </c>
      <c r="N245" t="str">
        <f t="shared" si="26"/>
        <v/>
      </c>
      <c r="O245" s="8">
        <v>2.8867513459481291</v>
      </c>
      <c r="P245">
        <v>6</v>
      </c>
      <c r="Q245" s="9">
        <f t="shared" si="27"/>
        <v>2.7777777777777776E-2</v>
      </c>
      <c r="W245">
        <v>2</v>
      </c>
      <c r="X245">
        <f t="shared" ref="X245:X308" si="31">IF(W245=W244,X244+1,1)</f>
        <v>2</v>
      </c>
      <c r="Y245" t="str">
        <f t="shared" si="28"/>
        <v/>
      </c>
      <c r="Z245" t="str">
        <f t="shared" si="29"/>
        <v/>
      </c>
      <c r="AA245">
        <v>3</v>
      </c>
      <c r="AB245">
        <v>19</v>
      </c>
      <c r="AC245" s="9">
        <f t="shared" si="24"/>
        <v>8.7962962962962965E-2</v>
      </c>
    </row>
    <row r="246" spans="11:29">
      <c r="K246">
        <v>0</v>
      </c>
      <c r="L246">
        <f t="shared" si="30"/>
        <v>4</v>
      </c>
      <c r="M246" t="str">
        <f t="shared" si="25"/>
        <v/>
      </c>
      <c r="N246" t="str">
        <f t="shared" si="26"/>
        <v/>
      </c>
      <c r="O246" s="8">
        <v>0.57735026918962473</v>
      </c>
      <c r="P246">
        <v>9</v>
      </c>
      <c r="Q246" s="9">
        <f t="shared" si="27"/>
        <v>4.1666666666666664E-2</v>
      </c>
      <c r="W246">
        <v>2</v>
      </c>
      <c r="X246">
        <f t="shared" si="31"/>
        <v>3</v>
      </c>
      <c r="Y246" t="str">
        <f t="shared" si="28"/>
        <v/>
      </c>
      <c r="Z246" t="str">
        <f t="shared" si="29"/>
        <v/>
      </c>
      <c r="AA246">
        <v>4</v>
      </c>
      <c r="AB246">
        <v>37</v>
      </c>
      <c r="AC246" s="9">
        <f t="shared" si="24"/>
        <v>0.17129629629629631</v>
      </c>
    </row>
    <row r="247" spans="11:29">
      <c r="K247">
        <v>0</v>
      </c>
      <c r="L247">
        <f t="shared" si="30"/>
        <v>5</v>
      </c>
      <c r="M247" t="str">
        <f t="shared" si="25"/>
        <v/>
      </c>
      <c r="N247" t="str">
        <f t="shared" si="26"/>
        <v/>
      </c>
      <c r="O247" s="8">
        <v>2</v>
      </c>
      <c r="P247">
        <v>12</v>
      </c>
      <c r="Q247" s="9">
        <f t="shared" si="27"/>
        <v>5.5555555555555552E-2</v>
      </c>
      <c r="W247">
        <v>2</v>
      </c>
      <c r="X247">
        <f t="shared" si="31"/>
        <v>4</v>
      </c>
      <c r="Y247" t="str">
        <f t="shared" si="28"/>
        <v/>
      </c>
      <c r="Z247" t="str">
        <f t="shared" si="29"/>
        <v/>
      </c>
      <c r="AA247">
        <v>5</v>
      </c>
      <c r="AB247">
        <v>61</v>
      </c>
      <c r="AC247" s="9">
        <f t="shared" si="24"/>
        <v>0.28240740740740738</v>
      </c>
    </row>
    <row r="248" spans="11:29">
      <c r="K248">
        <v>0</v>
      </c>
      <c r="L248">
        <f t="shared" si="30"/>
        <v>6</v>
      </c>
      <c r="M248">
        <f t="shared" si="25"/>
        <v>6</v>
      </c>
      <c r="N248">
        <f t="shared" si="26"/>
        <v>0</v>
      </c>
      <c r="O248" s="8">
        <v>2.3094010767585034</v>
      </c>
      <c r="P248">
        <v>12</v>
      </c>
      <c r="Q248" s="9">
        <f t="shared" si="27"/>
        <v>5.5555555555555552E-2</v>
      </c>
      <c r="W248">
        <v>2</v>
      </c>
      <c r="X248">
        <f t="shared" si="31"/>
        <v>5</v>
      </c>
      <c r="Y248" t="str">
        <f t="shared" si="28"/>
        <v/>
      </c>
      <c r="Z248" t="str">
        <f t="shared" si="29"/>
        <v/>
      </c>
      <c r="AA248">
        <v>6</v>
      </c>
      <c r="AB248">
        <v>91</v>
      </c>
      <c r="AC248" s="9">
        <f t="shared" si="24"/>
        <v>0.42129629629629628</v>
      </c>
    </row>
    <row r="249" spans="11:29">
      <c r="K249">
        <v>0.57735026918962473</v>
      </c>
      <c r="L249">
        <f t="shared" si="30"/>
        <v>1</v>
      </c>
      <c r="M249" t="str">
        <f t="shared" si="25"/>
        <v/>
      </c>
      <c r="N249" t="str">
        <f t="shared" ref="N249:N312" si="32">IF(M249&lt;&gt;"",K249,"")</f>
        <v/>
      </c>
      <c r="O249" s="8">
        <v>2.5166114784235831</v>
      </c>
      <c r="P249">
        <v>12</v>
      </c>
      <c r="Q249" s="9">
        <f t="shared" si="27"/>
        <v>5.5555555555555552E-2</v>
      </c>
      <c r="W249">
        <v>2</v>
      </c>
      <c r="X249">
        <f t="shared" si="31"/>
        <v>6</v>
      </c>
      <c r="Y249" t="str">
        <f t="shared" si="28"/>
        <v/>
      </c>
      <c r="Z249" t="str">
        <f t="shared" si="29"/>
        <v/>
      </c>
      <c r="AB249" t="s">
        <v>55</v>
      </c>
      <c r="AC249" t="s">
        <v>55</v>
      </c>
    </row>
    <row r="250" spans="11:29">
      <c r="K250">
        <v>0.57735026918962473</v>
      </c>
      <c r="L250">
        <f t="shared" si="30"/>
        <v>2</v>
      </c>
      <c r="M250" t="str">
        <f t="shared" si="25"/>
        <v/>
      </c>
      <c r="N250" t="str">
        <f t="shared" si="32"/>
        <v/>
      </c>
      <c r="O250" s="8">
        <v>2.6457513110645907</v>
      </c>
      <c r="P250">
        <v>12</v>
      </c>
      <c r="Q250" s="9">
        <f t="shared" si="27"/>
        <v>5.5555555555555552E-2</v>
      </c>
      <c r="W250">
        <v>2</v>
      </c>
      <c r="X250">
        <f t="shared" si="31"/>
        <v>7</v>
      </c>
      <c r="Y250">
        <f t="shared" si="28"/>
        <v>7</v>
      </c>
      <c r="Z250">
        <f t="shared" si="29"/>
        <v>2</v>
      </c>
      <c r="AB250">
        <f>SUM(AB243:AB248)</f>
        <v>216</v>
      </c>
      <c r="AC250" t="s">
        <v>55</v>
      </c>
    </row>
    <row r="251" spans="11:29">
      <c r="K251">
        <v>0.57735026918962473</v>
      </c>
      <c r="L251">
        <f t="shared" si="30"/>
        <v>3</v>
      </c>
      <c r="M251" t="str">
        <f t="shared" si="25"/>
        <v/>
      </c>
      <c r="N251" t="str">
        <f t="shared" si="32"/>
        <v/>
      </c>
      <c r="O251" s="8">
        <v>0.57735026918962629</v>
      </c>
      <c r="P251">
        <v>18</v>
      </c>
      <c r="Q251" s="9">
        <f t="shared" si="27"/>
        <v>8.3333333333333329E-2</v>
      </c>
      <c r="W251">
        <v>3</v>
      </c>
      <c r="X251">
        <f t="shared" si="31"/>
        <v>1</v>
      </c>
      <c r="Y251" t="str">
        <f t="shared" si="28"/>
        <v/>
      </c>
      <c r="Z251" t="str">
        <f t="shared" si="29"/>
        <v/>
      </c>
      <c r="AB251" t="s">
        <v>55</v>
      </c>
      <c r="AC251" t="s">
        <v>55</v>
      </c>
    </row>
    <row r="252" spans="11:29">
      <c r="K252">
        <v>0.57735026918962473</v>
      </c>
      <c r="L252">
        <f t="shared" si="30"/>
        <v>4</v>
      </c>
      <c r="M252" t="str">
        <f t="shared" si="25"/>
        <v/>
      </c>
      <c r="N252" t="str">
        <f t="shared" si="32"/>
        <v/>
      </c>
      <c r="O252" s="8">
        <v>1.7320508075688772</v>
      </c>
      <c r="P252">
        <v>18</v>
      </c>
      <c r="Q252" s="9">
        <f t="shared" si="27"/>
        <v>8.3333333333333329E-2</v>
      </c>
      <c r="W252">
        <v>3</v>
      </c>
      <c r="X252">
        <f t="shared" si="31"/>
        <v>2</v>
      </c>
      <c r="Y252" t="str">
        <f t="shared" si="28"/>
        <v/>
      </c>
      <c r="Z252" t="str">
        <f t="shared" si="29"/>
        <v/>
      </c>
      <c r="AB252" t="s">
        <v>55</v>
      </c>
      <c r="AC252" t="s">
        <v>55</v>
      </c>
    </row>
    <row r="253" spans="11:29">
      <c r="K253">
        <v>0.57735026918962473</v>
      </c>
      <c r="L253">
        <f t="shared" si="30"/>
        <v>5</v>
      </c>
      <c r="M253" t="str">
        <f t="shared" si="25"/>
        <v/>
      </c>
      <c r="N253" t="str">
        <f t="shared" si="32"/>
        <v/>
      </c>
      <c r="O253" s="8">
        <v>1</v>
      </c>
      <c r="P253">
        <v>24</v>
      </c>
      <c r="Q253" s="9">
        <f t="shared" si="27"/>
        <v>0.1111111111111111</v>
      </c>
      <c r="W253">
        <v>3</v>
      </c>
      <c r="X253">
        <f t="shared" si="31"/>
        <v>3</v>
      </c>
      <c r="Y253" t="str">
        <f t="shared" si="28"/>
        <v/>
      </c>
      <c r="Z253" t="str">
        <f t="shared" si="29"/>
        <v/>
      </c>
      <c r="AB253" t="s">
        <v>55</v>
      </c>
      <c r="AC253" t="s">
        <v>55</v>
      </c>
    </row>
    <row r="254" spans="11:29">
      <c r="K254">
        <v>0.57735026918962473</v>
      </c>
      <c r="L254">
        <f t="shared" si="30"/>
        <v>6</v>
      </c>
      <c r="M254" t="str">
        <f t="shared" si="25"/>
        <v/>
      </c>
      <c r="N254" t="str">
        <f t="shared" si="32"/>
        <v/>
      </c>
      <c r="O254" s="8">
        <v>1.1547005383792526</v>
      </c>
      <c r="P254">
        <v>24</v>
      </c>
      <c r="Q254" s="9">
        <f t="shared" si="27"/>
        <v>0.1111111111111111</v>
      </c>
      <c r="W254">
        <v>3</v>
      </c>
      <c r="X254">
        <f t="shared" si="31"/>
        <v>4</v>
      </c>
      <c r="Y254" t="str">
        <f t="shared" si="28"/>
        <v/>
      </c>
      <c r="Z254" t="str">
        <f t="shared" si="29"/>
        <v/>
      </c>
      <c r="AB254" t="s">
        <v>55</v>
      </c>
      <c r="AC254" t="s">
        <v>55</v>
      </c>
    </row>
    <row r="255" spans="11:29">
      <c r="K255">
        <v>0.57735026918962473</v>
      </c>
      <c r="L255">
        <f t="shared" si="30"/>
        <v>7</v>
      </c>
      <c r="M255" t="str">
        <f t="shared" si="25"/>
        <v/>
      </c>
      <c r="N255" t="str">
        <f t="shared" si="32"/>
        <v/>
      </c>
      <c r="O255" s="8">
        <v>2.0816659994661331</v>
      </c>
      <c r="P255">
        <v>24</v>
      </c>
      <c r="Q255" s="9">
        <f t="shared" si="27"/>
        <v>0.1111111111111111</v>
      </c>
      <c r="W255">
        <v>3</v>
      </c>
      <c r="X255">
        <f t="shared" si="31"/>
        <v>5</v>
      </c>
      <c r="Y255" t="str">
        <f t="shared" si="28"/>
        <v/>
      </c>
      <c r="Z255" t="str">
        <f t="shared" si="29"/>
        <v/>
      </c>
      <c r="AB255" t="s">
        <v>55</v>
      </c>
      <c r="AC255" t="s">
        <v>55</v>
      </c>
    </row>
    <row r="256" spans="11:29">
      <c r="K256">
        <v>0.57735026918962473</v>
      </c>
      <c r="L256">
        <f t="shared" si="30"/>
        <v>8</v>
      </c>
      <c r="M256" t="str">
        <f t="shared" si="25"/>
        <v/>
      </c>
      <c r="N256" t="str">
        <f t="shared" si="32"/>
        <v/>
      </c>
      <c r="O256" s="8">
        <v>1.5275252316519474</v>
      </c>
      <c r="P256">
        <v>36</v>
      </c>
      <c r="Q256" s="9">
        <f t="shared" si="27"/>
        <v>0.16666666666666666</v>
      </c>
      <c r="W256">
        <v>3</v>
      </c>
      <c r="X256">
        <f t="shared" si="31"/>
        <v>6</v>
      </c>
      <c r="Y256" t="str">
        <f t="shared" si="28"/>
        <v/>
      </c>
      <c r="Z256" t="str">
        <f t="shared" si="29"/>
        <v/>
      </c>
      <c r="AB256" t="s">
        <v>55</v>
      </c>
      <c r="AC256" t="s">
        <v>55</v>
      </c>
    </row>
    <row r="257" spans="11:29">
      <c r="K257">
        <v>0.57735026918962473</v>
      </c>
      <c r="L257">
        <f t="shared" si="30"/>
        <v>9</v>
      </c>
      <c r="M257">
        <f t="shared" si="25"/>
        <v>9</v>
      </c>
      <c r="N257">
        <f t="shared" si="32"/>
        <v>0.57735026918962473</v>
      </c>
      <c r="O257" t="s">
        <v>55</v>
      </c>
      <c r="P257" t="s">
        <v>55</v>
      </c>
      <c r="W257">
        <v>3</v>
      </c>
      <c r="X257">
        <f t="shared" si="31"/>
        <v>7</v>
      </c>
      <c r="Y257" t="str">
        <f t="shared" si="28"/>
        <v/>
      </c>
      <c r="Z257" t="str">
        <f t="shared" si="29"/>
        <v/>
      </c>
      <c r="AB257" t="s">
        <v>55</v>
      </c>
      <c r="AC257" t="s">
        <v>55</v>
      </c>
    </row>
    <row r="258" spans="11:29">
      <c r="K258">
        <v>0.57735026918962551</v>
      </c>
      <c r="L258">
        <f t="shared" si="30"/>
        <v>1</v>
      </c>
      <c r="M258" t="str">
        <f t="shared" si="25"/>
        <v/>
      </c>
      <c r="N258" t="str">
        <f t="shared" si="32"/>
        <v/>
      </c>
      <c r="O258" t="s">
        <v>55</v>
      </c>
      <c r="P258">
        <f>SUM(P243:P256)</f>
        <v>216</v>
      </c>
      <c r="W258">
        <v>3</v>
      </c>
      <c r="X258">
        <f t="shared" si="31"/>
        <v>8</v>
      </c>
      <c r="Y258" t="str">
        <f t="shared" si="28"/>
        <v/>
      </c>
      <c r="Z258" t="str">
        <f t="shared" si="29"/>
        <v/>
      </c>
      <c r="AB258" t="s">
        <v>55</v>
      </c>
      <c r="AC258" t="s">
        <v>55</v>
      </c>
    </row>
    <row r="259" spans="11:29">
      <c r="K259">
        <v>0.57735026918962551</v>
      </c>
      <c r="L259">
        <f t="shared" si="30"/>
        <v>2</v>
      </c>
      <c r="M259" t="str">
        <f t="shared" si="25"/>
        <v/>
      </c>
      <c r="N259" t="str">
        <f t="shared" si="32"/>
        <v/>
      </c>
      <c r="O259" t="s">
        <v>55</v>
      </c>
      <c r="P259" t="s">
        <v>55</v>
      </c>
      <c r="W259">
        <v>3</v>
      </c>
      <c r="X259">
        <f t="shared" si="31"/>
        <v>9</v>
      </c>
      <c r="Y259" t="str">
        <f t="shared" si="28"/>
        <v/>
      </c>
      <c r="Z259" t="str">
        <f t="shared" si="29"/>
        <v/>
      </c>
      <c r="AB259" t="s">
        <v>55</v>
      </c>
      <c r="AC259" t="s">
        <v>55</v>
      </c>
    </row>
    <row r="260" spans="11:29">
      <c r="K260">
        <v>0.57735026918962551</v>
      </c>
      <c r="L260">
        <f t="shared" si="30"/>
        <v>3</v>
      </c>
      <c r="M260" t="str">
        <f t="shared" si="25"/>
        <v/>
      </c>
      <c r="N260" t="str">
        <f t="shared" si="32"/>
        <v/>
      </c>
      <c r="O260" t="s">
        <v>55</v>
      </c>
      <c r="P260" t="s">
        <v>55</v>
      </c>
      <c r="W260">
        <v>3</v>
      </c>
      <c r="X260">
        <f t="shared" si="31"/>
        <v>10</v>
      </c>
      <c r="Y260" t="str">
        <f t="shared" si="28"/>
        <v/>
      </c>
      <c r="Z260" t="str">
        <f t="shared" si="29"/>
        <v/>
      </c>
      <c r="AB260" t="s">
        <v>55</v>
      </c>
      <c r="AC260" t="s">
        <v>55</v>
      </c>
    </row>
    <row r="261" spans="11:29">
      <c r="K261">
        <v>0.57735026918962584</v>
      </c>
      <c r="L261">
        <f t="shared" si="30"/>
        <v>4</v>
      </c>
      <c r="M261" t="str">
        <f t="shared" si="25"/>
        <v/>
      </c>
      <c r="N261" t="str">
        <f t="shared" si="32"/>
        <v/>
      </c>
      <c r="O261" t="s">
        <v>55</v>
      </c>
      <c r="P261" t="s">
        <v>55</v>
      </c>
      <c r="W261">
        <v>3</v>
      </c>
      <c r="X261">
        <f t="shared" si="31"/>
        <v>11</v>
      </c>
      <c r="Y261" t="str">
        <f t="shared" si="28"/>
        <v/>
      </c>
      <c r="Z261" t="str">
        <f t="shared" si="29"/>
        <v/>
      </c>
      <c r="AB261" t="s">
        <v>55</v>
      </c>
      <c r="AC261" t="s">
        <v>55</v>
      </c>
    </row>
    <row r="262" spans="11:29">
      <c r="K262">
        <v>0.57735026918962584</v>
      </c>
      <c r="L262">
        <f t="shared" si="30"/>
        <v>5</v>
      </c>
      <c r="M262" t="str">
        <f t="shared" si="25"/>
        <v/>
      </c>
      <c r="N262" t="str">
        <f t="shared" si="32"/>
        <v/>
      </c>
      <c r="O262" t="s">
        <v>55</v>
      </c>
      <c r="P262" t="s">
        <v>55</v>
      </c>
      <c r="W262">
        <v>3</v>
      </c>
      <c r="X262">
        <f t="shared" si="31"/>
        <v>12</v>
      </c>
      <c r="Y262" t="str">
        <f t="shared" si="28"/>
        <v/>
      </c>
      <c r="Z262" t="str">
        <f t="shared" si="29"/>
        <v/>
      </c>
      <c r="AB262" t="s">
        <v>55</v>
      </c>
      <c r="AC262" t="s">
        <v>55</v>
      </c>
    </row>
    <row r="263" spans="11:29">
      <c r="K263">
        <v>0.57735026918962584</v>
      </c>
      <c r="L263">
        <f t="shared" si="30"/>
        <v>6</v>
      </c>
      <c r="M263" t="str">
        <f t="shared" si="25"/>
        <v/>
      </c>
      <c r="N263" t="str">
        <f t="shared" si="32"/>
        <v/>
      </c>
      <c r="O263" t="s">
        <v>55</v>
      </c>
      <c r="P263" t="s">
        <v>55</v>
      </c>
      <c r="W263">
        <v>3</v>
      </c>
      <c r="X263">
        <f t="shared" si="31"/>
        <v>13</v>
      </c>
      <c r="Y263" t="str">
        <f t="shared" si="28"/>
        <v/>
      </c>
      <c r="Z263" t="str">
        <f t="shared" si="29"/>
        <v/>
      </c>
      <c r="AB263" t="s">
        <v>55</v>
      </c>
      <c r="AC263" t="s">
        <v>55</v>
      </c>
    </row>
    <row r="264" spans="11:29">
      <c r="K264">
        <v>0.57735026918962584</v>
      </c>
      <c r="L264">
        <f t="shared" si="30"/>
        <v>7</v>
      </c>
      <c r="M264" t="str">
        <f t="shared" si="25"/>
        <v/>
      </c>
      <c r="N264" t="str">
        <f t="shared" si="32"/>
        <v/>
      </c>
      <c r="O264" t="s">
        <v>55</v>
      </c>
      <c r="P264" t="s">
        <v>55</v>
      </c>
      <c r="W264">
        <v>3</v>
      </c>
      <c r="X264">
        <f t="shared" si="31"/>
        <v>14</v>
      </c>
      <c r="Y264" t="str">
        <f t="shared" si="28"/>
        <v/>
      </c>
      <c r="Z264" t="str">
        <f t="shared" si="29"/>
        <v/>
      </c>
      <c r="AB264" t="s">
        <v>55</v>
      </c>
      <c r="AC264" t="s">
        <v>55</v>
      </c>
    </row>
    <row r="265" spans="11:29">
      <c r="K265">
        <v>0.57735026918962584</v>
      </c>
      <c r="L265">
        <f t="shared" si="30"/>
        <v>8</v>
      </c>
      <c r="M265" t="str">
        <f t="shared" si="25"/>
        <v/>
      </c>
      <c r="N265" t="str">
        <f t="shared" si="32"/>
        <v/>
      </c>
      <c r="O265" t="s">
        <v>55</v>
      </c>
      <c r="P265" t="s">
        <v>55</v>
      </c>
      <c r="W265">
        <v>3</v>
      </c>
      <c r="X265">
        <f t="shared" si="31"/>
        <v>15</v>
      </c>
      <c r="Y265" t="str">
        <f t="shared" si="28"/>
        <v/>
      </c>
      <c r="Z265" t="str">
        <f t="shared" si="29"/>
        <v/>
      </c>
      <c r="AB265" t="s">
        <v>55</v>
      </c>
      <c r="AC265" t="s">
        <v>55</v>
      </c>
    </row>
    <row r="266" spans="11:29">
      <c r="K266">
        <v>0.57735026918962584</v>
      </c>
      <c r="L266">
        <f t="shared" si="30"/>
        <v>9</v>
      </c>
      <c r="M266" t="str">
        <f t="shared" si="25"/>
        <v/>
      </c>
      <c r="N266" t="str">
        <f t="shared" si="32"/>
        <v/>
      </c>
      <c r="O266" t="s">
        <v>55</v>
      </c>
      <c r="P266" t="s">
        <v>55</v>
      </c>
      <c r="W266">
        <v>3</v>
      </c>
      <c r="X266">
        <f t="shared" si="31"/>
        <v>16</v>
      </c>
      <c r="Y266" t="str">
        <f t="shared" si="28"/>
        <v/>
      </c>
      <c r="Z266" t="str">
        <f t="shared" si="29"/>
        <v/>
      </c>
      <c r="AB266" t="s">
        <v>55</v>
      </c>
      <c r="AC266" t="s">
        <v>55</v>
      </c>
    </row>
    <row r="267" spans="11:29">
      <c r="K267">
        <v>0.57735026918962584</v>
      </c>
      <c r="L267">
        <f t="shared" si="30"/>
        <v>10</v>
      </c>
      <c r="M267" t="str">
        <f t="shared" si="25"/>
        <v/>
      </c>
      <c r="N267" t="str">
        <f t="shared" si="32"/>
        <v/>
      </c>
      <c r="O267" t="s">
        <v>55</v>
      </c>
      <c r="P267" t="s">
        <v>55</v>
      </c>
      <c r="W267">
        <v>3</v>
      </c>
      <c r="X267">
        <f t="shared" si="31"/>
        <v>17</v>
      </c>
      <c r="Y267" t="str">
        <f t="shared" si="28"/>
        <v/>
      </c>
      <c r="Z267" t="str">
        <f t="shared" si="29"/>
        <v/>
      </c>
      <c r="AB267" t="s">
        <v>55</v>
      </c>
      <c r="AC267" t="s">
        <v>55</v>
      </c>
    </row>
    <row r="268" spans="11:29">
      <c r="K268">
        <v>0.57735026918962584</v>
      </c>
      <c r="L268">
        <f t="shared" si="30"/>
        <v>11</v>
      </c>
      <c r="M268" t="str">
        <f t="shared" si="25"/>
        <v/>
      </c>
      <c r="N268" t="str">
        <f t="shared" si="32"/>
        <v/>
      </c>
      <c r="O268" t="s">
        <v>55</v>
      </c>
      <c r="P268" t="s">
        <v>55</v>
      </c>
      <c r="W268">
        <v>3</v>
      </c>
      <c r="X268">
        <f t="shared" si="31"/>
        <v>18</v>
      </c>
      <c r="Y268" t="str">
        <f t="shared" si="28"/>
        <v/>
      </c>
      <c r="Z268" t="str">
        <f t="shared" si="29"/>
        <v/>
      </c>
      <c r="AB268" t="s">
        <v>55</v>
      </c>
      <c r="AC268" t="s">
        <v>55</v>
      </c>
    </row>
    <row r="269" spans="11:29">
      <c r="K269">
        <v>0.57735026918962584</v>
      </c>
      <c r="L269">
        <f t="shared" si="30"/>
        <v>12</v>
      </c>
      <c r="M269" t="str">
        <f t="shared" si="25"/>
        <v/>
      </c>
      <c r="N269" t="str">
        <f t="shared" si="32"/>
        <v/>
      </c>
      <c r="O269" t="s">
        <v>55</v>
      </c>
      <c r="P269" t="s">
        <v>55</v>
      </c>
      <c r="W269">
        <v>3</v>
      </c>
      <c r="X269">
        <f t="shared" si="31"/>
        <v>19</v>
      </c>
      <c r="Y269">
        <f t="shared" si="28"/>
        <v>19</v>
      </c>
      <c r="Z269">
        <f t="shared" si="29"/>
        <v>3</v>
      </c>
      <c r="AB269" t="s">
        <v>55</v>
      </c>
      <c r="AC269" t="s">
        <v>55</v>
      </c>
    </row>
    <row r="270" spans="11:29">
      <c r="K270">
        <v>0.57735026918962629</v>
      </c>
      <c r="L270">
        <f t="shared" si="30"/>
        <v>13</v>
      </c>
      <c r="M270" t="str">
        <f t="shared" si="25"/>
        <v/>
      </c>
      <c r="N270" t="str">
        <f t="shared" si="32"/>
        <v/>
      </c>
      <c r="O270" t="s">
        <v>55</v>
      </c>
      <c r="P270" t="s">
        <v>55</v>
      </c>
      <c r="W270">
        <v>4</v>
      </c>
      <c r="X270">
        <f t="shared" si="31"/>
        <v>1</v>
      </c>
      <c r="Y270" t="str">
        <f t="shared" si="28"/>
        <v/>
      </c>
      <c r="Z270" t="str">
        <f t="shared" si="29"/>
        <v/>
      </c>
      <c r="AB270" t="s">
        <v>55</v>
      </c>
      <c r="AC270" t="s">
        <v>55</v>
      </c>
    </row>
    <row r="271" spans="11:29">
      <c r="K271">
        <v>0.57735026918962629</v>
      </c>
      <c r="L271">
        <f t="shared" si="30"/>
        <v>14</v>
      </c>
      <c r="M271" t="str">
        <f t="shared" si="25"/>
        <v/>
      </c>
      <c r="N271" t="str">
        <f t="shared" si="32"/>
        <v/>
      </c>
      <c r="O271" t="s">
        <v>55</v>
      </c>
      <c r="P271" t="s">
        <v>55</v>
      </c>
      <c r="W271">
        <v>4</v>
      </c>
      <c r="X271">
        <f t="shared" si="31"/>
        <v>2</v>
      </c>
      <c r="Y271" t="str">
        <f t="shared" si="28"/>
        <v/>
      </c>
      <c r="Z271" t="str">
        <f t="shared" si="29"/>
        <v/>
      </c>
      <c r="AB271" t="s">
        <v>55</v>
      </c>
      <c r="AC271" t="s">
        <v>55</v>
      </c>
    </row>
    <row r="272" spans="11:29">
      <c r="K272">
        <v>0.57735026918962629</v>
      </c>
      <c r="L272">
        <f t="shared" si="30"/>
        <v>15</v>
      </c>
      <c r="M272" t="str">
        <f t="shared" si="25"/>
        <v/>
      </c>
      <c r="N272" t="str">
        <f t="shared" si="32"/>
        <v/>
      </c>
      <c r="O272" t="s">
        <v>55</v>
      </c>
      <c r="P272" t="s">
        <v>55</v>
      </c>
      <c r="W272">
        <v>4</v>
      </c>
      <c r="X272">
        <f t="shared" si="31"/>
        <v>3</v>
      </c>
      <c r="Y272" t="str">
        <f t="shared" si="28"/>
        <v/>
      </c>
      <c r="Z272" t="str">
        <f t="shared" si="29"/>
        <v/>
      </c>
      <c r="AB272" t="s">
        <v>55</v>
      </c>
      <c r="AC272" t="s">
        <v>55</v>
      </c>
    </row>
    <row r="273" spans="11:29">
      <c r="K273">
        <v>0.57735026918962629</v>
      </c>
      <c r="L273">
        <f t="shared" si="30"/>
        <v>16</v>
      </c>
      <c r="M273" t="str">
        <f t="shared" si="25"/>
        <v/>
      </c>
      <c r="N273" t="str">
        <f t="shared" si="32"/>
        <v/>
      </c>
      <c r="O273" t="s">
        <v>55</v>
      </c>
      <c r="P273" t="s">
        <v>55</v>
      </c>
      <c r="W273">
        <v>4</v>
      </c>
      <c r="X273">
        <f t="shared" si="31"/>
        <v>4</v>
      </c>
      <c r="Y273" t="str">
        <f t="shared" si="28"/>
        <v/>
      </c>
      <c r="Z273" t="str">
        <f t="shared" si="29"/>
        <v/>
      </c>
      <c r="AB273" t="s">
        <v>55</v>
      </c>
      <c r="AC273" t="s">
        <v>55</v>
      </c>
    </row>
    <row r="274" spans="11:29">
      <c r="K274">
        <v>0.57735026918962629</v>
      </c>
      <c r="L274">
        <f t="shared" si="30"/>
        <v>17</v>
      </c>
      <c r="M274" t="str">
        <f t="shared" si="25"/>
        <v/>
      </c>
      <c r="N274" t="str">
        <f t="shared" si="32"/>
        <v/>
      </c>
      <c r="O274" t="s">
        <v>55</v>
      </c>
      <c r="P274" t="s">
        <v>55</v>
      </c>
      <c r="W274">
        <v>4</v>
      </c>
      <c r="X274">
        <f t="shared" si="31"/>
        <v>5</v>
      </c>
      <c r="Y274" t="str">
        <f t="shared" si="28"/>
        <v/>
      </c>
      <c r="Z274" t="str">
        <f t="shared" si="29"/>
        <v/>
      </c>
      <c r="AB274" t="s">
        <v>55</v>
      </c>
      <c r="AC274" t="s">
        <v>55</v>
      </c>
    </row>
    <row r="275" spans="11:29">
      <c r="K275">
        <v>0.57735026918962629</v>
      </c>
      <c r="L275">
        <f t="shared" si="30"/>
        <v>18</v>
      </c>
      <c r="M275">
        <f t="shared" si="25"/>
        <v>18</v>
      </c>
      <c r="N275">
        <f t="shared" si="32"/>
        <v>0.57735026918962629</v>
      </c>
      <c r="O275" t="s">
        <v>55</v>
      </c>
      <c r="P275" t="s">
        <v>55</v>
      </c>
      <c r="W275">
        <v>4</v>
      </c>
      <c r="X275">
        <f t="shared" si="31"/>
        <v>6</v>
      </c>
      <c r="Y275" t="str">
        <f t="shared" si="28"/>
        <v/>
      </c>
      <c r="Z275" t="str">
        <f t="shared" si="29"/>
        <v/>
      </c>
      <c r="AB275" t="s">
        <v>55</v>
      </c>
      <c r="AC275" t="s">
        <v>55</v>
      </c>
    </row>
    <row r="276" spans="11:29">
      <c r="K276">
        <v>0.57735026918962784</v>
      </c>
      <c r="L276">
        <f t="shared" si="30"/>
        <v>1</v>
      </c>
      <c r="M276" t="str">
        <f t="shared" si="25"/>
        <v/>
      </c>
      <c r="N276" t="str">
        <f t="shared" si="32"/>
        <v/>
      </c>
      <c r="O276" t="s">
        <v>55</v>
      </c>
      <c r="P276" t="s">
        <v>55</v>
      </c>
      <c r="W276">
        <v>4</v>
      </c>
      <c r="X276">
        <f t="shared" si="31"/>
        <v>7</v>
      </c>
      <c r="Y276" t="str">
        <f t="shared" si="28"/>
        <v/>
      </c>
      <c r="Z276" t="str">
        <f t="shared" si="29"/>
        <v/>
      </c>
      <c r="AB276" t="s">
        <v>55</v>
      </c>
      <c r="AC276" t="s">
        <v>55</v>
      </c>
    </row>
    <row r="277" spans="11:29">
      <c r="K277">
        <v>0.57735026918962784</v>
      </c>
      <c r="L277">
        <f t="shared" si="30"/>
        <v>2</v>
      </c>
      <c r="M277" t="str">
        <f t="shared" si="25"/>
        <v/>
      </c>
      <c r="N277" t="str">
        <f t="shared" si="32"/>
        <v/>
      </c>
      <c r="O277" t="s">
        <v>55</v>
      </c>
      <c r="P277" t="s">
        <v>55</v>
      </c>
      <c r="W277">
        <v>4</v>
      </c>
      <c r="X277">
        <f t="shared" si="31"/>
        <v>8</v>
      </c>
      <c r="Y277" t="str">
        <f t="shared" si="28"/>
        <v/>
      </c>
      <c r="Z277" t="str">
        <f t="shared" si="29"/>
        <v/>
      </c>
      <c r="AB277" t="s">
        <v>55</v>
      </c>
      <c r="AC277" t="s">
        <v>55</v>
      </c>
    </row>
    <row r="278" spans="11:29">
      <c r="K278">
        <v>0.57735026918962784</v>
      </c>
      <c r="L278">
        <f t="shared" si="30"/>
        <v>3</v>
      </c>
      <c r="M278">
        <f t="shared" si="25"/>
        <v>3</v>
      </c>
      <c r="N278">
        <f t="shared" si="32"/>
        <v>0.57735026918962784</v>
      </c>
      <c r="O278" t="s">
        <v>55</v>
      </c>
      <c r="P278" t="s">
        <v>55</v>
      </c>
      <c r="W278">
        <v>4</v>
      </c>
      <c r="X278">
        <f t="shared" si="31"/>
        <v>9</v>
      </c>
      <c r="Y278" t="str">
        <f t="shared" si="28"/>
        <v/>
      </c>
      <c r="Z278" t="str">
        <f t="shared" si="29"/>
        <v/>
      </c>
      <c r="AB278" t="s">
        <v>55</v>
      </c>
      <c r="AC278" t="s">
        <v>55</v>
      </c>
    </row>
    <row r="279" spans="11:29">
      <c r="K279">
        <v>1</v>
      </c>
      <c r="L279">
        <f t="shared" si="30"/>
        <v>1</v>
      </c>
      <c r="M279" t="str">
        <f t="shared" si="25"/>
        <v/>
      </c>
      <c r="N279" t="str">
        <f t="shared" si="32"/>
        <v/>
      </c>
      <c r="O279" t="s">
        <v>55</v>
      </c>
      <c r="P279" t="s">
        <v>55</v>
      </c>
      <c r="W279">
        <v>4</v>
      </c>
      <c r="X279">
        <f t="shared" si="31"/>
        <v>10</v>
      </c>
      <c r="Y279" t="str">
        <f t="shared" si="28"/>
        <v/>
      </c>
      <c r="Z279" t="str">
        <f t="shared" si="29"/>
        <v/>
      </c>
      <c r="AB279" t="s">
        <v>55</v>
      </c>
      <c r="AC279" t="s">
        <v>55</v>
      </c>
    </row>
    <row r="280" spans="11:29">
      <c r="K280">
        <v>1</v>
      </c>
      <c r="L280">
        <f t="shared" si="30"/>
        <v>2</v>
      </c>
      <c r="M280" t="str">
        <f t="shared" si="25"/>
        <v/>
      </c>
      <c r="N280" t="str">
        <f t="shared" si="32"/>
        <v/>
      </c>
      <c r="O280" t="s">
        <v>55</v>
      </c>
      <c r="P280" t="s">
        <v>55</v>
      </c>
      <c r="W280">
        <v>4</v>
      </c>
      <c r="X280">
        <f t="shared" si="31"/>
        <v>11</v>
      </c>
      <c r="Y280" t="str">
        <f t="shared" si="28"/>
        <v/>
      </c>
      <c r="Z280" t="str">
        <f t="shared" si="29"/>
        <v/>
      </c>
      <c r="AB280" t="s">
        <v>55</v>
      </c>
      <c r="AC280" t="s">
        <v>55</v>
      </c>
    </row>
    <row r="281" spans="11:29">
      <c r="K281">
        <v>1</v>
      </c>
      <c r="L281">
        <f t="shared" si="30"/>
        <v>3</v>
      </c>
      <c r="M281" t="str">
        <f t="shared" si="25"/>
        <v/>
      </c>
      <c r="N281" t="str">
        <f t="shared" si="32"/>
        <v/>
      </c>
      <c r="O281" t="s">
        <v>55</v>
      </c>
      <c r="P281" t="s">
        <v>55</v>
      </c>
      <c r="W281">
        <v>4</v>
      </c>
      <c r="X281">
        <f t="shared" si="31"/>
        <v>12</v>
      </c>
      <c r="Y281" t="str">
        <f t="shared" si="28"/>
        <v/>
      </c>
      <c r="Z281" t="str">
        <f t="shared" si="29"/>
        <v/>
      </c>
      <c r="AB281" t="s">
        <v>55</v>
      </c>
      <c r="AC281" t="s">
        <v>55</v>
      </c>
    </row>
    <row r="282" spans="11:29">
      <c r="K282">
        <v>1</v>
      </c>
      <c r="L282">
        <f t="shared" si="30"/>
        <v>4</v>
      </c>
      <c r="M282" t="str">
        <f t="shared" si="25"/>
        <v/>
      </c>
      <c r="N282" t="str">
        <f t="shared" si="32"/>
        <v/>
      </c>
      <c r="O282" t="s">
        <v>55</v>
      </c>
      <c r="P282" t="s">
        <v>55</v>
      </c>
      <c r="W282">
        <v>4</v>
      </c>
      <c r="X282">
        <f t="shared" si="31"/>
        <v>13</v>
      </c>
      <c r="Y282" t="str">
        <f t="shared" si="28"/>
        <v/>
      </c>
      <c r="Z282" t="str">
        <f t="shared" si="29"/>
        <v/>
      </c>
      <c r="AB282" t="s">
        <v>55</v>
      </c>
      <c r="AC282" t="s">
        <v>55</v>
      </c>
    </row>
    <row r="283" spans="11:29">
      <c r="K283">
        <v>1</v>
      </c>
      <c r="L283">
        <f t="shared" si="30"/>
        <v>5</v>
      </c>
      <c r="M283" t="str">
        <f t="shared" si="25"/>
        <v/>
      </c>
      <c r="N283" t="str">
        <f t="shared" si="32"/>
        <v/>
      </c>
      <c r="O283" t="s">
        <v>55</v>
      </c>
      <c r="P283" t="s">
        <v>55</v>
      </c>
      <c r="W283">
        <v>4</v>
      </c>
      <c r="X283">
        <f t="shared" si="31"/>
        <v>14</v>
      </c>
      <c r="Y283" t="str">
        <f t="shared" si="28"/>
        <v/>
      </c>
      <c r="Z283" t="str">
        <f t="shared" si="29"/>
        <v/>
      </c>
      <c r="AB283" t="s">
        <v>55</v>
      </c>
      <c r="AC283" t="s">
        <v>55</v>
      </c>
    </row>
    <row r="284" spans="11:29">
      <c r="K284">
        <v>1</v>
      </c>
      <c r="L284">
        <f t="shared" si="30"/>
        <v>6</v>
      </c>
      <c r="M284" t="str">
        <f t="shared" si="25"/>
        <v/>
      </c>
      <c r="N284" t="str">
        <f t="shared" si="32"/>
        <v/>
      </c>
      <c r="O284" t="s">
        <v>55</v>
      </c>
      <c r="P284" t="s">
        <v>55</v>
      </c>
      <c r="W284">
        <v>4</v>
      </c>
      <c r="X284">
        <f t="shared" si="31"/>
        <v>15</v>
      </c>
      <c r="Y284" t="str">
        <f t="shared" si="28"/>
        <v/>
      </c>
      <c r="Z284" t="str">
        <f t="shared" si="29"/>
        <v/>
      </c>
      <c r="AB284" t="s">
        <v>55</v>
      </c>
      <c r="AC284" t="s">
        <v>55</v>
      </c>
    </row>
    <row r="285" spans="11:29">
      <c r="K285">
        <v>1</v>
      </c>
      <c r="L285">
        <f t="shared" si="30"/>
        <v>7</v>
      </c>
      <c r="M285" t="str">
        <f t="shared" si="25"/>
        <v/>
      </c>
      <c r="N285" t="str">
        <f t="shared" si="32"/>
        <v/>
      </c>
      <c r="O285" t="s">
        <v>55</v>
      </c>
      <c r="P285" t="s">
        <v>55</v>
      </c>
      <c r="W285">
        <v>4</v>
      </c>
      <c r="X285">
        <f t="shared" si="31"/>
        <v>16</v>
      </c>
      <c r="Y285" t="str">
        <f t="shared" si="28"/>
        <v/>
      </c>
      <c r="Z285" t="str">
        <f t="shared" si="29"/>
        <v/>
      </c>
      <c r="AB285" t="s">
        <v>55</v>
      </c>
      <c r="AC285" t="s">
        <v>55</v>
      </c>
    </row>
    <row r="286" spans="11:29">
      <c r="K286">
        <v>1</v>
      </c>
      <c r="L286">
        <f t="shared" si="30"/>
        <v>8</v>
      </c>
      <c r="M286" t="str">
        <f t="shared" si="25"/>
        <v/>
      </c>
      <c r="N286" t="str">
        <f t="shared" si="32"/>
        <v/>
      </c>
      <c r="O286" t="s">
        <v>55</v>
      </c>
      <c r="P286" t="s">
        <v>55</v>
      </c>
      <c r="W286">
        <v>4</v>
      </c>
      <c r="X286">
        <f t="shared" si="31"/>
        <v>17</v>
      </c>
      <c r="Y286" t="str">
        <f t="shared" si="28"/>
        <v/>
      </c>
      <c r="Z286" t="str">
        <f t="shared" si="29"/>
        <v/>
      </c>
      <c r="AB286" t="s">
        <v>55</v>
      </c>
      <c r="AC286" t="s">
        <v>55</v>
      </c>
    </row>
    <row r="287" spans="11:29">
      <c r="K287">
        <v>1</v>
      </c>
      <c r="L287">
        <f t="shared" si="30"/>
        <v>9</v>
      </c>
      <c r="M287" t="str">
        <f t="shared" si="25"/>
        <v/>
      </c>
      <c r="N287" t="str">
        <f t="shared" si="32"/>
        <v/>
      </c>
      <c r="O287" t="s">
        <v>55</v>
      </c>
      <c r="P287" t="s">
        <v>55</v>
      </c>
      <c r="W287">
        <v>4</v>
      </c>
      <c r="X287">
        <f t="shared" si="31"/>
        <v>18</v>
      </c>
      <c r="Y287" t="str">
        <f t="shared" si="28"/>
        <v/>
      </c>
      <c r="Z287" t="str">
        <f t="shared" si="29"/>
        <v/>
      </c>
      <c r="AB287" t="s">
        <v>55</v>
      </c>
      <c r="AC287" t="s">
        <v>55</v>
      </c>
    </row>
    <row r="288" spans="11:29">
      <c r="K288">
        <v>1</v>
      </c>
      <c r="L288">
        <f t="shared" si="30"/>
        <v>10</v>
      </c>
      <c r="M288" t="str">
        <f t="shared" si="25"/>
        <v/>
      </c>
      <c r="N288" t="str">
        <f t="shared" si="32"/>
        <v/>
      </c>
      <c r="O288" t="s">
        <v>55</v>
      </c>
      <c r="P288" t="s">
        <v>55</v>
      </c>
      <c r="W288">
        <v>4</v>
      </c>
      <c r="X288">
        <f t="shared" si="31"/>
        <v>19</v>
      </c>
      <c r="Y288" t="str">
        <f t="shared" si="28"/>
        <v/>
      </c>
      <c r="Z288" t="str">
        <f t="shared" si="29"/>
        <v/>
      </c>
      <c r="AB288" t="s">
        <v>55</v>
      </c>
      <c r="AC288" t="s">
        <v>55</v>
      </c>
    </row>
    <row r="289" spans="11:29">
      <c r="K289">
        <v>1</v>
      </c>
      <c r="L289">
        <f t="shared" si="30"/>
        <v>11</v>
      </c>
      <c r="M289" t="str">
        <f t="shared" si="25"/>
        <v/>
      </c>
      <c r="N289" t="str">
        <f t="shared" si="32"/>
        <v/>
      </c>
      <c r="O289" t="s">
        <v>55</v>
      </c>
      <c r="P289" t="s">
        <v>55</v>
      </c>
      <c r="W289">
        <v>4</v>
      </c>
      <c r="X289">
        <f t="shared" si="31"/>
        <v>20</v>
      </c>
      <c r="Y289" t="str">
        <f t="shared" si="28"/>
        <v/>
      </c>
      <c r="Z289" t="str">
        <f t="shared" si="29"/>
        <v/>
      </c>
      <c r="AB289" t="s">
        <v>55</v>
      </c>
      <c r="AC289" t="s">
        <v>55</v>
      </c>
    </row>
    <row r="290" spans="11:29">
      <c r="K290">
        <v>1</v>
      </c>
      <c r="L290">
        <f t="shared" si="30"/>
        <v>12</v>
      </c>
      <c r="M290" t="str">
        <f t="shared" si="25"/>
        <v/>
      </c>
      <c r="N290" t="str">
        <f t="shared" si="32"/>
        <v/>
      </c>
      <c r="O290" t="s">
        <v>55</v>
      </c>
      <c r="P290" t="s">
        <v>55</v>
      </c>
      <c r="W290">
        <v>4</v>
      </c>
      <c r="X290">
        <f t="shared" si="31"/>
        <v>21</v>
      </c>
      <c r="Y290" t="str">
        <f t="shared" si="28"/>
        <v/>
      </c>
      <c r="Z290" t="str">
        <f t="shared" si="29"/>
        <v/>
      </c>
      <c r="AB290" t="s">
        <v>55</v>
      </c>
      <c r="AC290" t="s">
        <v>55</v>
      </c>
    </row>
    <row r="291" spans="11:29">
      <c r="K291">
        <v>1</v>
      </c>
      <c r="L291">
        <f t="shared" si="30"/>
        <v>13</v>
      </c>
      <c r="M291" t="str">
        <f t="shared" si="25"/>
        <v/>
      </c>
      <c r="N291" t="str">
        <f t="shared" si="32"/>
        <v/>
      </c>
      <c r="O291" t="s">
        <v>55</v>
      </c>
      <c r="P291" t="s">
        <v>55</v>
      </c>
      <c r="W291">
        <v>4</v>
      </c>
      <c r="X291">
        <f t="shared" si="31"/>
        <v>22</v>
      </c>
      <c r="Y291" t="str">
        <f t="shared" si="28"/>
        <v/>
      </c>
      <c r="Z291" t="str">
        <f t="shared" si="29"/>
        <v/>
      </c>
      <c r="AB291" t="s">
        <v>55</v>
      </c>
      <c r="AC291" t="s">
        <v>55</v>
      </c>
    </row>
    <row r="292" spans="11:29">
      <c r="K292">
        <v>1</v>
      </c>
      <c r="L292">
        <f t="shared" si="30"/>
        <v>14</v>
      </c>
      <c r="M292" t="str">
        <f t="shared" si="25"/>
        <v/>
      </c>
      <c r="N292" t="str">
        <f t="shared" si="32"/>
        <v/>
      </c>
      <c r="O292" t="s">
        <v>55</v>
      </c>
      <c r="P292" t="s">
        <v>55</v>
      </c>
      <c r="W292">
        <v>4</v>
      </c>
      <c r="X292">
        <f t="shared" si="31"/>
        <v>23</v>
      </c>
      <c r="Y292" t="str">
        <f t="shared" si="28"/>
        <v/>
      </c>
      <c r="Z292" t="str">
        <f t="shared" si="29"/>
        <v/>
      </c>
      <c r="AB292" t="s">
        <v>55</v>
      </c>
      <c r="AC292" t="s">
        <v>55</v>
      </c>
    </row>
    <row r="293" spans="11:29">
      <c r="K293">
        <v>1</v>
      </c>
      <c r="L293">
        <f t="shared" si="30"/>
        <v>15</v>
      </c>
      <c r="M293" t="str">
        <f t="shared" si="25"/>
        <v/>
      </c>
      <c r="N293" t="str">
        <f t="shared" si="32"/>
        <v/>
      </c>
      <c r="O293" t="s">
        <v>55</v>
      </c>
      <c r="P293" t="s">
        <v>55</v>
      </c>
      <c r="W293">
        <v>4</v>
      </c>
      <c r="X293">
        <f t="shared" si="31"/>
        <v>24</v>
      </c>
      <c r="Y293" t="str">
        <f t="shared" si="28"/>
        <v/>
      </c>
      <c r="Z293" t="str">
        <f t="shared" si="29"/>
        <v/>
      </c>
      <c r="AB293" t="s">
        <v>55</v>
      </c>
      <c r="AC293" t="s">
        <v>55</v>
      </c>
    </row>
    <row r="294" spans="11:29">
      <c r="K294">
        <v>1</v>
      </c>
      <c r="L294">
        <f t="shared" si="30"/>
        <v>16</v>
      </c>
      <c r="M294" t="str">
        <f t="shared" si="25"/>
        <v/>
      </c>
      <c r="N294" t="str">
        <f t="shared" si="32"/>
        <v/>
      </c>
      <c r="O294" t="s">
        <v>55</v>
      </c>
      <c r="P294" t="s">
        <v>55</v>
      </c>
      <c r="W294">
        <v>4</v>
      </c>
      <c r="X294">
        <f t="shared" si="31"/>
        <v>25</v>
      </c>
      <c r="Y294" t="str">
        <f t="shared" si="28"/>
        <v/>
      </c>
      <c r="Z294" t="str">
        <f t="shared" si="29"/>
        <v/>
      </c>
      <c r="AB294" t="s">
        <v>55</v>
      </c>
      <c r="AC294" t="s">
        <v>55</v>
      </c>
    </row>
    <row r="295" spans="11:29">
      <c r="K295">
        <v>1</v>
      </c>
      <c r="L295">
        <f t="shared" si="30"/>
        <v>17</v>
      </c>
      <c r="M295" t="str">
        <f t="shared" si="25"/>
        <v/>
      </c>
      <c r="N295" t="str">
        <f t="shared" si="32"/>
        <v/>
      </c>
      <c r="O295" t="s">
        <v>55</v>
      </c>
      <c r="P295" t="s">
        <v>55</v>
      </c>
      <c r="W295">
        <v>4</v>
      </c>
      <c r="X295">
        <f t="shared" si="31"/>
        <v>26</v>
      </c>
      <c r="Y295" t="str">
        <f t="shared" si="28"/>
        <v/>
      </c>
      <c r="Z295" t="str">
        <f t="shared" si="29"/>
        <v/>
      </c>
      <c r="AB295" t="s">
        <v>55</v>
      </c>
      <c r="AC295" t="s">
        <v>55</v>
      </c>
    </row>
    <row r="296" spans="11:29">
      <c r="K296">
        <v>1</v>
      </c>
      <c r="L296">
        <f t="shared" si="30"/>
        <v>18</v>
      </c>
      <c r="M296" t="str">
        <f t="shared" si="25"/>
        <v/>
      </c>
      <c r="N296" t="str">
        <f t="shared" si="32"/>
        <v/>
      </c>
      <c r="O296" t="s">
        <v>55</v>
      </c>
      <c r="P296" t="s">
        <v>55</v>
      </c>
      <c r="W296">
        <v>4</v>
      </c>
      <c r="X296">
        <f t="shared" si="31"/>
        <v>27</v>
      </c>
      <c r="Y296" t="str">
        <f t="shared" si="28"/>
        <v/>
      </c>
      <c r="Z296" t="str">
        <f t="shared" si="29"/>
        <v/>
      </c>
      <c r="AB296" t="s">
        <v>55</v>
      </c>
      <c r="AC296" t="s">
        <v>55</v>
      </c>
    </row>
    <row r="297" spans="11:29">
      <c r="K297">
        <v>1</v>
      </c>
      <c r="L297">
        <f t="shared" si="30"/>
        <v>19</v>
      </c>
      <c r="M297" t="str">
        <f t="shared" si="25"/>
        <v/>
      </c>
      <c r="N297" t="str">
        <f t="shared" si="32"/>
        <v/>
      </c>
      <c r="O297" t="s">
        <v>55</v>
      </c>
      <c r="P297" t="s">
        <v>55</v>
      </c>
      <c r="W297">
        <v>4</v>
      </c>
      <c r="X297">
        <f t="shared" si="31"/>
        <v>28</v>
      </c>
      <c r="Y297" t="str">
        <f t="shared" si="28"/>
        <v/>
      </c>
      <c r="Z297" t="str">
        <f t="shared" si="29"/>
        <v/>
      </c>
      <c r="AB297" t="s">
        <v>55</v>
      </c>
      <c r="AC297" t="s">
        <v>55</v>
      </c>
    </row>
    <row r="298" spans="11:29">
      <c r="K298">
        <v>1</v>
      </c>
      <c r="L298">
        <f t="shared" si="30"/>
        <v>20</v>
      </c>
      <c r="M298" t="str">
        <f t="shared" si="25"/>
        <v/>
      </c>
      <c r="N298" t="str">
        <f t="shared" si="32"/>
        <v/>
      </c>
      <c r="O298" t="s">
        <v>55</v>
      </c>
      <c r="P298" t="s">
        <v>55</v>
      </c>
      <c r="W298">
        <v>4</v>
      </c>
      <c r="X298">
        <f t="shared" si="31"/>
        <v>29</v>
      </c>
      <c r="Y298" t="str">
        <f t="shared" si="28"/>
        <v/>
      </c>
      <c r="Z298" t="str">
        <f t="shared" si="29"/>
        <v/>
      </c>
      <c r="AB298" t="s">
        <v>55</v>
      </c>
      <c r="AC298" t="s">
        <v>55</v>
      </c>
    </row>
    <row r="299" spans="11:29">
      <c r="K299">
        <v>1</v>
      </c>
      <c r="L299">
        <f t="shared" si="30"/>
        <v>21</v>
      </c>
      <c r="M299" t="str">
        <f t="shared" si="25"/>
        <v/>
      </c>
      <c r="N299" t="str">
        <f t="shared" si="32"/>
        <v/>
      </c>
      <c r="O299" t="s">
        <v>55</v>
      </c>
      <c r="P299" t="s">
        <v>55</v>
      </c>
      <c r="W299">
        <v>4</v>
      </c>
      <c r="X299">
        <f t="shared" si="31"/>
        <v>30</v>
      </c>
      <c r="Y299" t="str">
        <f t="shared" si="28"/>
        <v/>
      </c>
      <c r="Z299" t="str">
        <f t="shared" si="29"/>
        <v/>
      </c>
      <c r="AB299" t="s">
        <v>55</v>
      </c>
      <c r="AC299" t="s">
        <v>55</v>
      </c>
    </row>
    <row r="300" spans="11:29">
      <c r="K300">
        <v>1</v>
      </c>
      <c r="L300">
        <f t="shared" si="30"/>
        <v>22</v>
      </c>
      <c r="M300" t="str">
        <f t="shared" si="25"/>
        <v/>
      </c>
      <c r="N300" t="str">
        <f t="shared" si="32"/>
        <v/>
      </c>
      <c r="O300" t="s">
        <v>55</v>
      </c>
      <c r="P300" t="s">
        <v>55</v>
      </c>
      <c r="W300">
        <v>4</v>
      </c>
      <c r="X300">
        <f t="shared" si="31"/>
        <v>31</v>
      </c>
      <c r="Y300" t="str">
        <f t="shared" si="28"/>
        <v/>
      </c>
      <c r="Z300" t="str">
        <f t="shared" si="29"/>
        <v/>
      </c>
      <c r="AB300" t="s">
        <v>55</v>
      </c>
      <c r="AC300" t="s">
        <v>55</v>
      </c>
    </row>
    <row r="301" spans="11:29">
      <c r="K301">
        <v>1</v>
      </c>
      <c r="L301">
        <f t="shared" si="30"/>
        <v>23</v>
      </c>
      <c r="M301" t="str">
        <f t="shared" si="25"/>
        <v/>
      </c>
      <c r="N301" t="str">
        <f t="shared" si="32"/>
        <v/>
      </c>
      <c r="O301" t="s">
        <v>55</v>
      </c>
      <c r="P301" t="s">
        <v>55</v>
      </c>
      <c r="W301">
        <v>4</v>
      </c>
      <c r="X301">
        <f t="shared" si="31"/>
        <v>32</v>
      </c>
      <c r="Y301" t="str">
        <f t="shared" si="28"/>
        <v/>
      </c>
      <c r="Z301" t="str">
        <f t="shared" si="29"/>
        <v/>
      </c>
      <c r="AB301" t="s">
        <v>55</v>
      </c>
      <c r="AC301" t="s">
        <v>55</v>
      </c>
    </row>
    <row r="302" spans="11:29">
      <c r="K302">
        <v>1</v>
      </c>
      <c r="L302">
        <f t="shared" si="30"/>
        <v>24</v>
      </c>
      <c r="M302">
        <f t="shared" si="25"/>
        <v>24</v>
      </c>
      <c r="N302">
        <f t="shared" si="32"/>
        <v>1</v>
      </c>
      <c r="O302" t="s">
        <v>55</v>
      </c>
      <c r="P302" t="s">
        <v>55</v>
      </c>
      <c r="W302">
        <v>4</v>
      </c>
      <c r="X302">
        <f t="shared" si="31"/>
        <v>33</v>
      </c>
      <c r="Y302" t="str">
        <f t="shared" si="28"/>
        <v/>
      </c>
      <c r="Z302" t="str">
        <f t="shared" si="29"/>
        <v/>
      </c>
      <c r="AB302" t="s">
        <v>55</v>
      </c>
      <c r="AC302" t="s">
        <v>55</v>
      </c>
    </row>
    <row r="303" spans="11:29">
      <c r="K303">
        <v>1.154700538379251</v>
      </c>
      <c r="L303">
        <f t="shared" si="30"/>
        <v>1</v>
      </c>
      <c r="M303" t="str">
        <f t="shared" si="25"/>
        <v/>
      </c>
      <c r="N303" t="str">
        <f t="shared" si="32"/>
        <v/>
      </c>
      <c r="O303" t="s">
        <v>55</v>
      </c>
      <c r="P303" t="s">
        <v>55</v>
      </c>
      <c r="W303">
        <v>4</v>
      </c>
      <c r="X303">
        <f t="shared" si="31"/>
        <v>34</v>
      </c>
      <c r="Y303" t="str">
        <f t="shared" si="28"/>
        <v/>
      </c>
      <c r="Z303" t="str">
        <f t="shared" si="29"/>
        <v/>
      </c>
      <c r="AB303" t="s">
        <v>55</v>
      </c>
      <c r="AC303" t="s">
        <v>55</v>
      </c>
    </row>
    <row r="304" spans="11:29">
      <c r="K304">
        <v>1.154700538379251</v>
      </c>
      <c r="L304">
        <f t="shared" si="30"/>
        <v>2</v>
      </c>
      <c r="M304" t="str">
        <f t="shared" si="25"/>
        <v/>
      </c>
      <c r="N304" t="str">
        <f t="shared" si="32"/>
        <v/>
      </c>
      <c r="O304" t="s">
        <v>55</v>
      </c>
      <c r="P304" t="s">
        <v>55</v>
      </c>
      <c r="W304">
        <v>4</v>
      </c>
      <c r="X304">
        <f t="shared" si="31"/>
        <v>35</v>
      </c>
      <c r="Y304" t="str">
        <f t="shared" si="28"/>
        <v/>
      </c>
      <c r="Z304" t="str">
        <f t="shared" si="29"/>
        <v/>
      </c>
      <c r="AB304" t="s">
        <v>55</v>
      </c>
      <c r="AC304" t="s">
        <v>55</v>
      </c>
    </row>
    <row r="305" spans="11:29">
      <c r="K305">
        <v>1.154700538379251</v>
      </c>
      <c r="L305">
        <f t="shared" si="30"/>
        <v>3</v>
      </c>
      <c r="M305" t="str">
        <f t="shared" si="25"/>
        <v/>
      </c>
      <c r="N305" t="str">
        <f t="shared" si="32"/>
        <v/>
      </c>
      <c r="O305" t="s">
        <v>55</v>
      </c>
      <c r="P305" t="s">
        <v>55</v>
      </c>
      <c r="W305">
        <v>4</v>
      </c>
      <c r="X305">
        <f t="shared" si="31"/>
        <v>36</v>
      </c>
      <c r="Y305" t="str">
        <f t="shared" si="28"/>
        <v/>
      </c>
      <c r="Z305" t="str">
        <f t="shared" si="29"/>
        <v/>
      </c>
      <c r="AB305" t="s">
        <v>55</v>
      </c>
      <c r="AC305" t="s">
        <v>55</v>
      </c>
    </row>
    <row r="306" spans="11:29">
      <c r="K306">
        <v>1.154700538379251</v>
      </c>
      <c r="L306">
        <f t="shared" si="30"/>
        <v>4</v>
      </c>
      <c r="M306" t="str">
        <f t="shared" si="25"/>
        <v/>
      </c>
      <c r="N306" t="str">
        <f t="shared" si="32"/>
        <v/>
      </c>
      <c r="O306" t="s">
        <v>55</v>
      </c>
      <c r="P306" t="s">
        <v>55</v>
      </c>
      <c r="W306">
        <v>4</v>
      </c>
      <c r="X306">
        <f t="shared" si="31"/>
        <v>37</v>
      </c>
      <c r="Y306">
        <f t="shared" si="28"/>
        <v>37</v>
      </c>
      <c r="Z306">
        <f t="shared" si="29"/>
        <v>4</v>
      </c>
      <c r="AB306" t="s">
        <v>55</v>
      </c>
      <c r="AC306" t="s">
        <v>55</v>
      </c>
    </row>
    <row r="307" spans="11:29">
      <c r="K307">
        <v>1.154700538379251</v>
      </c>
      <c r="L307">
        <f t="shared" si="30"/>
        <v>5</v>
      </c>
      <c r="M307" t="str">
        <f t="shared" si="25"/>
        <v/>
      </c>
      <c r="N307" t="str">
        <f t="shared" si="32"/>
        <v/>
      </c>
      <c r="O307" t="s">
        <v>55</v>
      </c>
      <c r="P307" t="s">
        <v>55</v>
      </c>
      <c r="W307">
        <v>5</v>
      </c>
      <c r="X307">
        <f t="shared" si="31"/>
        <v>1</v>
      </c>
      <c r="Y307" t="str">
        <f t="shared" si="28"/>
        <v/>
      </c>
      <c r="Z307" t="str">
        <f t="shared" si="29"/>
        <v/>
      </c>
      <c r="AB307" t="s">
        <v>55</v>
      </c>
      <c r="AC307" t="s">
        <v>55</v>
      </c>
    </row>
    <row r="308" spans="11:29">
      <c r="K308">
        <v>1.154700538379251</v>
      </c>
      <c r="L308">
        <f t="shared" si="30"/>
        <v>6</v>
      </c>
      <c r="M308" t="str">
        <f t="shared" ref="M308:M371" si="33">IF(L308&gt;L309,L308,"")</f>
        <v/>
      </c>
      <c r="N308" t="str">
        <f t="shared" si="32"/>
        <v/>
      </c>
      <c r="O308" t="s">
        <v>55</v>
      </c>
      <c r="P308" t="s">
        <v>55</v>
      </c>
      <c r="W308">
        <v>5</v>
      </c>
      <c r="X308">
        <f t="shared" si="31"/>
        <v>2</v>
      </c>
      <c r="Y308" t="str">
        <f t="shared" ref="Y308:Y371" si="34">IF(X308&gt;X309,X308,"")</f>
        <v/>
      </c>
      <c r="Z308" t="str">
        <f t="shared" ref="Z308:Z371" si="35">IF(Y308&lt;&gt;"",W308,"")</f>
        <v/>
      </c>
      <c r="AB308" t="s">
        <v>55</v>
      </c>
      <c r="AC308" t="s">
        <v>55</v>
      </c>
    </row>
    <row r="309" spans="11:29">
      <c r="K309">
        <v>1.154700538379251</v>
      </c>
      <c r="L309">
        <f t="shared" ref="L309:L372" si="36">IF(K309=K308,L308+1,1)</f>
        <v>7</v>
      </c>
      <c r="M309" t="str">
        <f t="shared" si="33"/>
        <v/>
      </c>
      <c r="N309" t="str">
        <f t="shared" si="32"/>
        <v/>
      </c>
      <c r="O309" t="s">
        <v>55</v>
      </c>
      <c r="P309" t="s">
        <v>55</v>
      </c>
      <c r="W309">
        <v>5</v>
      </c>
      <c r="X309">
        <f t="shared" ref="X309:X372" si="37">IF(W309=W308,X308+1,1)</f>
        <v>3</v>
      </c>
      <c r="Y309" t="str">
        <f t="shared" si="34"/>
        <v/>
      </c>
      <c r="Z309" t="str">
        <f t="shared" si="35"/>
        <v/>
      </c>
      <c r="AB309" t="s">
        <v>55</v>
      </c>
      <c r="AC309" t="s">
        <v>55</v>
      </c>
    </row>
    <row r="310" spans="11:29">
      <c r="K310">
        <v>1.154700538379251</v>
      </c>
      <c r="L310">
        <f t="shared" si="36"/>
        <v>8</v>
      </c>
      <c r="M310" t="str">
        <f t="shared" si="33"/>
        <v/>
      </c>
      <c r="N310" t="str">
        <f t="shared" si="32"/>
        <v/>
      </c>
      <c r="O310" t="s">
        <v>55</v>
      </c>
      <c r="P310" t="s">
        <v>55</v>
      </c>
      <c r="W310">
        <v>5</v>
      </c>
      <c r="X310">
        <f t="shared" si="37"/>
        <v>4</v>
      </c>
      <c r="Y310" t="str">
        <f t="shared" si="34"/>
        <v/>
      </c>
      <c r="Z310" t="str">
        <f t="shared" si="35"/>
        <v/>
      </c>
      <c r="AB310" t="s">
        <v>55</v>
      </c>
      <c r="AC310" t="s">
        <v>55</v>
      </c>
    </row>
    <row r="311" spans="11:29">
      <c r="K311">
        <v>1.154700538379251</v>
      </c>
      <c r="L311">
        <f t="shared" si="36"/>
        <v>9</v>
      </c>
      <c r="M311" t="str">
        <f t="shared" si="33"/>
        <v/>
      </c>
      <c r="N311" t="str">
        <f t="shared" si="32"/>
        <v/>
      </c>
      <c r="O311" t="s">
        <v>55</v>
      </c>
      <c r="P311" t="s">
        <v>55</v>
      </c>
      <c r="W311">
        <v>5</v>
      </c>
      <c r="X311">
        <f t="shared" si="37"/>
        <v>5</v>
      </c>
      <c r="Y311" t="str">
        <f t="shared" si="34"/>
        <v/>
      </c>
      <c r="Z311" t="str">
        <f t="shared" si="35"/>
        <v/>
      </c>
      <c r="AB311" t="s">
        <v>55</v>
      </c>
      <c r="AC311" t="s">
        <v>55</v>
      </c>
    </row>
    <row r="312" spans="11:29">
      <c r="K312">
        <v>1.1547005383792515</v>
      </c>
      <c r="L312">
        <f t="shared" si="36"/>
        <v>10</v>
      </c>
      <c r="M312" t="str">
        <f t="shared" si="33"/>
        <v/>
      </c>
      <c r="N312" t="str">
        <f t="shared" si="32"/>
        <v/>
      </c>
      <c r="O312" t="s">
        <v>55</v>
      </c>
      <c r="P312" t="s">
        <v>55</v>
      </c>
      <c r="W312">
        <v>5</v>
      </c>
      <c r="X312">
        <f t="shared" si="37"/>
        <v>6</v>
      </c>
      <c r="Y312" t="str">
        <f t="shared" si="34"/>
        <v/>
      </c>
      <c r="Z312" t="str">
        <f t="shared" si="35"/>
        <v/>
      </c>
      <c r="AB312" t="s">
        <v>55</v>
      </c>
      <c r="AC312" t="s">
        <v>55</v>
      </c>
    </row>
    <row r="313" spans="11:29">
      <c r="K313">
        <v>1.1547005383792515</v>
      </c>
      <c r="L313">
        <f t="shared" si="36"/>
        <v>11</v>
      </c>
      <c r="M313" t="str">
        <f t="shared" si="33"/>
        <v/>
      </c>
      <c r="N313" t="str">
        <f t="shared" ref="N313:N376" si="38">IF(M313&lt;&gt;"",K313,"")</f>
        <v/>
      </c>
      <c r="O313" t="s">
        <v>55</v>
      </c>
      <c r="P313" t="s">
        <v>55</v>
      </c>
      <c r="W313">
        <v>5</v>
      </c>
      <c r="X313">
        <f t="shared" si="37"/>
        <v>7</v>
      </c>
      <c r="Y313" t="str">
        <f t="shared" si="34"/>
        <v/>
      </c>
      <c r="Z313" t="str">
        <f t="shared" si="35"/>
        <v/>
      </c>
      <c r="AB313" t="s">
        <v>55</v>
      </c>
      <c r="AC313" t="s">
        <v>55</v>
      </c>
    </row>
    <row r="314" spans="11:29">
      <c r="K314">
        <v>1.1547005383792515</v>
      </c>
      <c r="L314">
        <f t="shared" si="36"/>
        <v>12</v>
      </c>
      <c r="M314" t="str">
        <f t="shared" si="33"/>
        <v/>
      </c>
      <c r="N314" t="str">
        <f t="shared" si="38"/>
        <v/>
      </c>
      <c r="O314" t="s">
        <v>55</v>
      </c>
      <c r="P314" t="s">
        <v>55</v>
      </c>
      <c r="W314">
        <v>5</v>
      </c>
      <c r="X314">
        <f t="shared" si="37"/>
        <v>8</v>
      </c>
      <c r="Y314" t="str">
        <f t="shared" si="34"/>
        <v/>
      </c>
      <c r="Z314" t="str">
        <f t="shared" si="35"/>
        <v/>
      </c>
      <c r="AB314" t="s">
        <v>55</v>
      </c>
      <c r="AC314" t="s">
        <v>55</v>
      </c>
    </row>
    <row r="315" spans="11:29">
      <c r="K315">
        <v>1.1547005383792517</v>
      </c>
      <c r="L315">
        <f t="shared" si="36"/>
        <v>13</v>
      </c>
      <c r="M315" t="str">
        <f t="shared" si="33"/>
        <v/>
      </c>
      <c r="N315" t="str">
        <f t="shared" si="38"/>
        <v/>
      </c>
      <c r="O315" t="s">
        <v>55</v>
      </c>
      <c r="P315" t="s">
        <v>55</v>
      </c>
      <c r="W315">
        <v>5</v>
      </c>
      <c r="X315">
        <f t="shared" si="37"/>
        <v>9</v>
      </c>
      <c r="Y315" t="str">
        <f t="shared" si="34"/>
        <v/>
      </c>
      <c r="Z315" t="str">
        <f t="shared" si="35"/>
        <v/>
      </c>
      <c r="AB315" t="s">
        <v>55</v>
      </c>
      <c r="AC315" t="s">
        <v>55</v>
      </c>
    </row>
    <row r="316" spans="11:29">
      <c r="K316">
        <v>1.1547005383792517</v>
      </c>
      <c r="L316">
        <f t="shared" si="36"/>
        <v>14</v>
      </c>
      <c r="M316" t="str">
        <f t="shared" si="33"/>
        <v/>
      </c>
      <c r="N316" t="str">
        <f t="shared" si="38"/>
        <v/>
      </c>
      <c r="O316" t="s">
        <v>55</v>
      </c>
      <c r="P316" t="s">
        <v>55</v>
      </c>
      <c r="W316">
        <v>5</v>
      </c>
      <c r="X316">
        <f t="shared" si="37"/>
        <v>10</v>
      </c>
      <c r="Y316" t="str">
        <f t="shared" si="34"/>
        <v/>
      </c>
      <c r="Z316" t="str">
        <f t="shared" si="35"/>
        <v/>
      </c>
      <c r="AB316" t="s">
        <v>55</v>
      </c>
      <c r="AC316" t="s">
        <v>55</v>
      </c>
    </row>
    <row r="317" spans="11:29">
      <c r="K317">
        <v>1.1547005383792517</v>
      </c>
      <c r="L317">
        <f t="shared" si="36"/>
        <v>15</v>
      </c>
      <c r="M317" t="str">
        <f t="shared" si="33"/>
        <v/>
      </c>
      <c r="N317" t="str">
        <f t="shared" si="38"/>
        <v/>
      </c>
      <c r="O317" t="s">
        <v>55</v>
      </c>
      <c r="P317" t="s">
        <v>55</v>
      </c>
      <c r="W317">
        <v>5</v>
      </c>
      <c r="X317">
        <f t="shared" si="37"/>
        <v>11</v>
      </c>
      <c r="Y317" t="str">
        <f t="shared" si="34"/>
        <v/>
      </c>
      <c r="Z317" t="str">
        <f t="shared" si="35"/>
        <v/>
      </c>
      <c r="AB317" t="s">
        <v>55</v>
      </c>
      <c r="AC317" t="s">
        <v>55</v>
      </c>
    </row>
    <row r="318" spans="11:29">
      <c r="K318">
        <v>1.1547005383792517</v>
      </c>
      <c r="L318">
        <f t="shared" si="36"/>
        <v>16</v>
      </c>
      <c r="M318" t="str">
        <f t="shared" si="33"/>
        <v/>
      </c>
      <c r="N318" t="str">
        <f t="shared" si="38"/>
        <v/>
      </c>
      <c r="O318" t="s">
        <v>55</v>
      </c>
      <c r="P318" t="s">
        <v>55</v>
      </c>
      <c r="W318">
        <v>5</v>
      </c>
      <c r="X318">
        <f t="shared" si="37"/>
        <v>12</v>
      </c>
      <c r="Y318" t="str">
        <f t="shared" si="34"/>
        <v/>
      </c>
      <c r="Z318" t="str">
        <f t="shared" si="35"/>
        <v/>
      </c>
      <c r="AB318" t="s">
        <v>55</v>
      </c>
      <c r="AC318" t="s">
        <v>55</v>
      </c>
    </row>
    <row r="319" spans="11:29">
      <c r="K319">
        <v>1.1547005383792517</v>
      </c>
      <c r="L319">
        <f t="shared" si="36"/>
        <v>17</v>
      </c>
      <c r="M319" t="str">
        <f t="shared" si="33"/>
        <v/>
      </c>
      <c r="N319" t="str">
        <f t="shared" si="38"/>
        <v/>
      </c>
      <c r="O319" t="s">
        <v>55</v>
      </c>
      <c r="P319" t="s">
        <v>55</v>
      </c>
      <c r="W319">
        <v>5</v>
      </c>
      <c r="X319">
        <f t="shared" si="37"/>
        <v>13</v>
      </c>
      <c r="Y319" t="str">
        <f t="shared" si="34"/>
        <v/>
      </c>
      <c r="Z319" t="str">
        <f t="shared" si="35"/>
        <v/>
      </c>
      <c r="AB319" t="s">
        <v>55</v>
      </c>
      <c r="AC319" t="s">
        <v>55</v>
      </c>
    </row>
    <row r="320" spans="11:29">
      <c r="K320">
        <v>1.1547005383792517</v>
      </c>
      <c r="L320">
        <f t="shared" si="36"/>
        <v>18</v>
      </c>
      <c r="M320" t="str">
        <f t="shared" si="33"/>
        <v/>
      </c>
      <c r="N320" t="str">
        <f t="shared" si="38"/>
        <v/>
      </c>
      <c r="O320" t="s">
        <v>55</v>
      </c>
      <c r="P320" t="s">
        <v>55</v>
      </c>
      <c r="W320">
        <v>5</v>
      </c>
      <c r="X320">
        <f t="shared" si="37"/>
        <v>14</v>
      </c>
      <c r="Y320" t="str">
        <f t="shared" si="34"/>
        <v/>
      </c>
      <c r="Z320" t="str">
        <f t="shared" si="35"/>
        <v/>
      </c>
      <c r="AB320" t="s">
        <v>55</v>
      </c>
      <c r="AC320" t="s">
        <v>55</v>
      </c>
    </row>
    <row r="321" spans="11:29">
      <c r="K321">
        <v>1.1547005383792526</v>
      </c>
      <c r="L321">
        <f t="shared" si="36"/>
        <v>19</v>
      </c>
      <c r="M321" t="str">
        <f t="shared" si="33"/>
        <v/>
      </c>
      <c r="N321" t="str">
        <f t="shared" si="38"/>
        <v/>
      </c>
      <c r="O321" t="s">
        <v>55</v>
      </c>
      <c r="P321" t="s">
        <v>55</v>
      </c>
      <c r="W321">
        <v>5</v>
      </c>
      <c r="X321">
        <f t="shared" si="37"/>
        <v>15</v>
      </c>
      <c r="Y321" t="str">
        <f t="shared" si="34"/>
        <v/>
      </c>
      <c r="Z321" t="str">
        <f t="shared" si="35"/>
        <v/>
      </c>
      <c r="AB321" t="s">
        <v>55</v>
      </c>
      <c r="AC321" t="s">
        <v>55</v>
      </c>
    </row>
    <row r="322" spans="11:29">
      <c r="K322">
        <v>1.1547005383792526</v>
      </c>
      <c r="L322">
        <f t="shared" si="36"/>
        <v>20</v>
      </c>
      <c r="M322" t="str">
        <f t="shared" si="33"/>
        <v/>
      </c>
      <c r="N322" t="str">
        <f t="shared" si="38"/>
        <v/>
      </c>
      <c r="O322" t="s">
        <v>55</v>
      </c>
      <c r="P322" t="s">
        <v>55</v>
      </c>
      <c r="W322">
        <v>5</v>
      </c>
      <c r="X322">
        <f t="shared" si="37"/>
        <v>16</v>
      </c>
      <c r="Y322" t="str">
        <f t="shared" si="34"/>
        <v/>
      </c>
      <c r="Z322" t="str">
        <f t="shared" si="35"/>
        <v/>
      </c>
      <c r="AB322" t="s">
        <v>55</v>
      </c>
      <c r="AC322" t="s">
        <v>55</v>
      </c>
    </row>
    <row r="323" spans="11:29">
      <c r="K323">
        <v>1.1547005383792526</v>
      </c>
      <c r="L323">
        <f t="shared" si="36"/>
        <v>21</v>
      </c>
      <c r="M323" t="str">
        <f t="shared" si="33"/>
        <v/>
      </c>
      <c r="N323" t="str">
        <f t="shared" si="38"/>
        <v/>
      </c>
      <c r="O323" t="s">
        <v>55</v>
      </c>
      <c r="P323" t="s">
        <v>55</v>
      </c>
      <c r="W323">
        <v>5</v>
      </c>
      <c r="X323">
        <f t="shared" si="37"/>
        <v>17</v>
      </c>
      <c r="Y323" t="str">
        <f t="shared" si="34"/>
        <v/>
      </c>
      <c r="Z323" t="str">
        <f t="shared" si="35"/>
        <v/>
      </c>
      <c r="AB323" t="s">
        <v>55</v>
      </c>
      <c r="AC323" t="s">
        <v>55</v>
      </c>
    </row>
    <row r="324" spans="11:29">
      <c r="K324">
        <v>1.1547005383792526</v>
      </c>
      <c r="L324">
        <f t="shared" si="36"/>
        <v>22</v>
      </c>
      <c r="M324" t="str">
        <f t="shared" si="33"/>
        <v/>
      </c>
      <c r="N324" t="str">
        <f t="shared" si="38"/>
        <v/>
      </c>
      <c r="O324" t="s">
        <v>55</v>
      </c>
      <c r="P324" t="s">
        <v>55</v>
      </c>
      <c r="W324">
        <v>5</v>
      </c>
      <c r="X324">
        <f t="shared" si="37"/>
        <v>18</v>
      </c>
      <c r="Y324" t="str">
        <f t="shared" si="34"/>
        <v/>
      </c>
      <c r="Z324" t="str">
        <f t="shared" si="35"/>
        <v/>
      </c>
      <c r="AB324" t="s">
        <v>55</v>
      </c>
      <c r="AC324" t="s">
        <v>55</v>
      </c>
    </row>
    <row r="325" spans="11:29">
      <c r="K325">
        <v>1.1547005383792526</v>
      </c>
      <c r="L325">
        <f t="shared" si="36"/>
        <v>23</v>
      </c>
      <c r="M325" t="str">
        <f t="shared" si="33"/>
        <v/>
      </c>
      <c r="N325" t="str">
        <f t="shared" si="38"/>
        <v/>
      </c>
      <c r="O325" t="s">
        <v>55</v>
      </c>
      <c r="P325" t="s">
        <v>55</v>
      </c>
      <c r="W325">
        <v>5</v>
      </c>
      <c r="X325">
        <f t="shared" si="37"/>
        <v>19</v>
      </c>
      <c r="Y325" t="str">
        <f t="shared" si="34"/>
        <v/>
      </c>
      <c r="Z325" t="str">
        <f t="shared" si="35"/>
        <v/>
      </c>
      <c r="AB325" t="s">
        <v>55</v>
      </c>
      <c r="AC325" t="s">
        <v>55</v>
      </c>
    </row>
    <row r="326" spans="11:29">
      <c r="K326">
        <v>1.1547005383792526</v>
      </c>
      <c r="L326">
        <f t="shared" si="36"/>
        <v>24</v>
      </c>
      <c r="M326">
        <f t="shared" si="33"/>
        <v>24</v>
      </c>
      <c r="N326">
        <f t="shared" si="38"/>
        <v>1.1547005383792526</v>
      </c>
      <c r="O326" t="s">
        <v>55</v>
      </c>
      <c r="P326" t="s">
        <v>55</v>
      </c>
      <c r="W326">
        <v>5</v>
      </c>
      <c r="X326">
        <f t="shared" si="37"/>
        <v>20</v>
      </c>
      <c r="Y326" t="str">
        <f t="shared" si="34"/>
        <v/>
      </c>
      <c r="Z326" t="str">
        <f t="shared" si="35"/>
        <v/>
      </c>
      <c r="AB326" t="s">
        <v>55</v>
      </c>
      <c r="AC326" t="s">
        <v>55</v>
      </c>
    </row>
    <row r="327" spans="11:29">
      <c r="K327">
        <v>1.5275252316519463</v>
      </c>
      <c r="L327">
        <f t="shared" si="36"/>
        <v>1</v>
      </c>
      <c r="M327" t="str">
        <f t="shared" si="33"/>
        <v/>
      </c>
      <c r="N327" t="str">
        <f t="shared" si="38"/>
        <v/>
      </c>
      <c r="O327" t="s">
        <v>55</v>
      </c>
      <c r="P327" t="s">
        <v>55</v>
      </c>
      <c r="W327">
        <v>5</v>
      </c>
      <c r="X327">
        <f t="shared" si="37"/>
        <v>21</v>
      </c>
      <c r="Y327" t="str">
        <f t="shared" si="34"/>
        <v/>
      </c>
      <c r="Z327" t="str">
        <f t="shared" si="35"/>
        <v/>
      </c>
      <c r="AB327" t="s">
        <v>55</v>
      </c>
      <c r="AC327" t="s">
        <v>55</v>
      </c>
    </row>
    <row r="328" spans="11:29">
      <c r="K328">
        <v>1.5275252316519463</v>
      </c>
      <c r="L328">
        <f t="shared" si="36"/>
        <v>2</v>
      </c>
      <c r="M328" t="str">
        <f t="shared" si="33"/>
        <v/>
      </c>
      <c r="N328" t="str">
        <f t="shared" si="38"/>
        <v/>
      </c>
      <c r="O328" t="s">
        <v>55</v>
      </c>
      <c r="P328" t="s">
        <v>55</v>
      </c>
      <c r="W328">
        <v>5</v>
      </c>
      <c r="X328">
        <f t="shared" si="37"/>
        <v>22</v>
      </c>
      <c r="Y328" t="str">
        <f t="shared" si="34"/>
        <v/>
      </c>
      <c r="Z328" t="str">
        <f t="shared" si="35"/>
        <v/>
      </c>
      <c r="AB328" t="s">
        <v>55</v>
      </c>
      <c r="AC328" t="s">
        <v>55</v>
      </c>
    </row>
    <row r="329" spans="11:29">
      <c r="K329">
        <v>1.5275252316519463</v>
      </c>
      <c r="L329">
        <f t="shared" si="36"/>
        <v>3</v>
      </c>
      <c r="M329" t="str">
        <f t="shared" si="33"/>
        <v/>
      </c>
      <c r="N329" t="str">
        <f t="shared" si="38"/>
        <v/>
      </c>
      <c r="O329" t="s">
        <v>55</v>
      </c>
      <c r="P329" t="s">
        <v>55</v>
      </c>
      <c r="W329">
        <v>5</v>
      </c>
      <c r="X329">
        <f t="shared" si="37"/>
        <v>23</v>
      </c>
      <c r="Y329" t="str">
        <f t="shared" si="34"/>
        <v/>
      </c>
      <c r="Z329" t="str">
        <f t="shared" si="35"/>
        <v/>
      </c>
      <c r="AB329" t="s">
        <v>55</v>
      </c>
      <c r="AC329" t="s">
        <v>55</v>
      </c>
    </row>
    <row r="330" spans="11:29">
      <c r="K330">
        <v>1.5275252316519463</v>
      </c>
      <c r="L330">
        <f t="shared" si="36"/>
        <v>4</v>
      </c>
      <c r="M330" t="str">
        <f t="shared" si="33"/>
        <v/>
      </c>
      <c r="N330" t="str">
        <f t="shared" si="38"/>
        <v/>
      </c>
      <c r="O330" t="s">
        <v>55</v>
      </c>
      <c r="P330" t="s">
        <v>55</v>
      </c>
      <c r="W330">
        <v>5</v>
      </c>
      <c r="X330">
        <f t="shared" si="37"/>
        <v>24</v>
      </c>
      <c r="Y330" t="str">
        <f t="shared" si="34"/>
        <v/>
      </c>
      <c r="Z330" t="str">
        <f t="shared" si="35"/>
        <v/>
      </c>
      <c r="AB330" t="s">
        <v>55</v>
      </c>
      <c r="AC330" t="s">
        <v>55</v>
      </c>
    </row>
    <row r="331" spans="11:29">
      <c r="K331">
        <v>1.5275252316519463</v>
      </c>
      <c r="L331">
        <f t="shared" si="36"/>
        <v>5</v>
      </c>
      <c r="M331" t="str">
        <f t="shared" si="33"/>
        <v/>
      </c>
      <c r="N331" t="str">
        <f t="shared" si="38"/>
        <v/>
      </c>
      <c r="O331" t="s">
        <v>55</v>
      </c>
      <c r="P331" t="s">
        <v>55</v>
      </c>
      <c r="W331">
        <v>5</v>
      </c>
      <c r="X331">
        <f t="shared" si="37"/>
        <v>25</v>
      </c>
      <c r="Y331" t="str">
        <f t="shared" si="34"/>
        <v/>
      </c>
      <c r="Z331" t="str">
        <f t="shared" si="35"/>
        <v/>
      </c>
      <c r="AB331" t="s">
        <v>55</v>
      </c>
      <c r="AC331" t="s">
        <v>55</v>
      </c>
    </row>
    <row r="332" spans="11:29">
      <c r="K332">
        <v>1.5275252316519463</v>
      </c>
      <c r="L332">
        <f t="shared" si="36"/>
        <v>6</v>
      </c>
      <c r="M332" t="str">
        <f t="shared" si="33"/>
        <v/>
      </c>
      <c r="N332" t="str">
        <f t="shared" si="38"/>
        <v/>
      </c>
      <c r="O332" t="s">
        <v>55</v>
      </c>
      <c r="P332" t="s">
        <v>55</v>
      </c>
      <c r="W332">
        <v>5</v>
      </c>
      <c r="X332">
        <f t="shared" si="37"/>
        <v>26</v>
      </c>
      <c r="Y332" t="str">
        <f t="shared" si="34"/>
        <v/>
      </c>
      <c r="Z332" t="str">
        <f t="shared" si="35"/>
        <v/>
      </c>
      <c r="AB332" t="s">
        <v>55</v>
      </c>
      <c r="AC332" t="s">
        <v>55</v>
      </c>
    </row>
    <row r="333" spans="11:29">
      <c r="K333">
        <v>1.5275252316519463</v>
      </c>
      <c r="L333">
        <f t="shared" si="36"/>
        <v>7</v>
      </c>
      <c r="M333" t="str">
        <f t="shared" si="33"/>
        <v/>
      </c>
      <c r="N333" t="str">
        <f t="shared" si="38"/>
        <v/>
      </c>
      <c r="O333" t="s">
        <v>55</v>
      </c>
      <c r="P333" t="s">
        <v>55</v>
      </c>
      <c r="W333">
        <v>5</v>
      </c>
      <c r="X333">
        <f t="shared" si="37"/>
        <v>27</v>
      </c>
      <c r="Y333" t="str">
        <f t="shared" si="34"/>
        <v/>
      </c>
      <c r="Z333" t="str">
        <f t="shared" si="35"/>
        <v/>
      </c>
      <c r="AB333" t="s">
        <v>55</v>
      </c>
      <c r="AC333" t="s">
        <v>55</v>
      </c>
    </row>
    <row r="334" spans="11:29">
      <c r="K334">
        <v>1.5275252316519463</v>
      </c>
      <c r="L334">
        <f t="shared" si="36"/>
        <v>8</v>
      </c>
      <c r="M334" t="str">
        <f t="shared" si="33"/>
        <v/>
      </c>
      <c r="N334" t="str">
        <f t="shared" si="38"/>
        <v/>
      </c>
      <c r="O334" t="s">
        <v>55</v>
      </c>
      <c r="P334" t="s">
        <v>55</v>
      </c>
      <c r="W334">
        <v>5</v>
      </c>
      <c r="X334">
        <f t="shared" si="37"/>
        <v>28</v>
      </c>
      <c r="Y334" t="str">
        <f t="shared" si="34"/>
        <v/>
      </c>
      <c r="Z334" t="str">
        <f t="shared" si="35"/>
        <v/>
      </c>
      <c r="AB334" t="s">
        <v>55</v>
      </c>
      <c r="AC334" t="s">
        <v>55</v>
      </c>
    </row>
    <row r="335" spans="11:29">
      <c r="K335">
        <v>1.5275252316519463</v>
      </c>
      <c r="L335">
        <f t="shared" si="36"/>
        <v>9</v>
      </c>
      <c r="M335" t="str">
        <f t="shared" si="33"/>
        <v/>
      </c>
      <c r="N335" t="str">
        <f t="shared" si="38"/>
        <v/>
      </c>
      <c r="O335" t="s">
        <v>55</v>
      </c>
      <c r="P335" t="s">
        <v>55</v>
      </c>
      <c r="W335">
        <v>5</v>
      </c>
      <c r="X335">
        <f t="shared" si="37"/>
        <v>29</v>
      </c>
      <c r="Y335" t="str">
        <f t="shared" si="34"/>
        <v/>
      </c>
      <c r="Z335" t="str">
        <f t="shared" si="35"/>
        <v/>
      </c>
      <c r="AB335" t="s">
        <v>55</v>
      </c>
      <c r="AC335" t="s">
        <v>55</v>
      </c>
    </row>
    <row r="336" spans="11:29">
      <c r="K336">
        <v>1.5275252316519463</v>
      </c>
      <c r="L336">
        <f t="shared" si="36"/>
        <v>10</v>
      </c>
      <c r="M336" t="str">
        <f t="shared" si="33"/>
        <v/>
      </c>
      <c r="N336" t="str">
        <f t="shared" si="38"/>
        <v/>
      </c>
      <c r="O336" t="s">
        <v>55</v>
      </c>
      <c r="P336" t="s">
        <v>55</v>
      </c>
      <c r="W336">
        <v>5</v>
      </c>
      <c r="X336">
        <f t="shared" si="37"/>
        <v>30</v>
      </c>
      <c r="Y336" t="str">
        <f t="shared" si="34"/>
        <v/>
      </c>
      <c r="Z336" t="str">
        <f t="shared" si="35"/>
        <v/>
      </c>
      <c r="AB336" t="s">
        <v>55</v>
      </c>
      <c r="AC336" t="s">
        <v>55</v>
      </c>
    </row>
    <row r="337" spans="11:29">
      <c r="K337">
        <v>1.5275252316519463</v>
      </c>
      <c r="L337">
        <f t="shared" si="36"/>
        <v>11</v>
      </c>
      <c r="M337" t="str">
        <f t="shared" si="33"/>
        <v/>
      </c>
      <c r="N337" t="str">
        <f t="shared" si="38"/>
        <v/>
      </c>
      <c r="O337" t="s">
        <v>55</v>
      </c>
      <c r="P337" t="s">
        <v>55</v>
      </c>
      <c r="W337">
        <v>5</v>
      </c>
      <c r="X337">
        <f t="shared" si="37"/>
        <v>31</v>
      </c>
      <c r="Y337" t="str">
        <f t="shared" si="34"/>
        <v/>
      </c>
      <c r="Z337" t="str">
        <f t="shared" si="35"/>
        <v/>
      </c>
      <c r="AB337" t="s">
        <v>55</v>
      </c>
      <c r="AC337" t="s">
        <v>55</v>
      </c>
    </row>
    <row r="338" spans="11:29">
      <c r="K338">
        <v>1.5275252316519463</v>
      </c>
      <c r="L338">
        <f t="shared" si="36"/>
        <v>12</v>
      </c>
      <c r="M338" t="str">
        <f t="shared" si="33"/>
        <v/>
      </c>
      <c r="N338" t="str">
        <f t="shared" si="38"/>
        <v/>
      </c>
      <c r="O338" t="s">
        <v>55</v>
      </c>
      <c r="P338" t="s">
        <v>55</v>
      </c>
      <c r="W338">
        <v>5</v>
      </c>
      <c r="X338">
        <f t="shared" si="37"/>
        <v>32</v>
      </c>
      <c r="Y338" t="str">
        <f t="shared" si="34"/>
        <v/>
      </c>
      <c r="Z338" t="str">
        <f t="shared" si="35"/>
        <v/>
      </c>
      <c r="AB338" t="s">
        <v>55</v>
      </c>
      <c r="AC338" t="s">
        <v>55</v>
      </c>
    </row>
    <row r="339" spans="11:29">
      <c r="K339">
        <v>1.5275252316519463</v>
      </c>
      <c r="L339">
        <f t="shared" si="36"/>
        <v>13</v>
      </c>
      <c r="M339" t="str">
        <f t="shared" si="33"/>
        <v/>
      </c>
      <c r="N339" t="str">
        <f t="shared" si="38"/>
        <v/>
      </c>
      <c r="O339" t="s">
        <v>55</v>
      </c>
      <c r="P339" t="s">
        <v>55</v>
      </c>
      <c r="W339">
        <v>5</v>
      </c>
      <c r="X339">
        <f t="shared" si="37"/>
        <v>33</v>
      </c>
      <c r="Y339" t="str">
        <f t="shared" si="34"/>
        <v/>
      </c>
      <c r="Z339" t="str">
        <f t="shared" si="35"/>
        <v/>
      </c>
      <c r="AB339" t="s">
        <v>55</v>
      </c>
      <c r="AC339" t="s">
        <v>55</v>
      </c>
    </row>
    <row r="340" spans="11:29">
      <c r="K340">
        <v>1.5275252316519463</v>
      </c>
      <c r="L340">
        <f t="shared" si="36"/>
        <v>14</v>
      </c>
      <c r="M340" t="str">
        <f t="shared" si="33"/>
        <v/>
      </c>
      <c r="N340" t="str">
        <f t="shared" si="38"/>
        <v/>
      </c>
      <c r="O340" t="s">
        <v>55</v>
      </c>
      <c r="P340" t="s">
        <v>55</v>
      </c>
      <c r="W340">
        <v>5</v>
      </c>
      <c r="X340">
        <f t="shared" si="37"/>
        <v>34</v>
      </c>
      <c r="Y340" t="str">
        <f t="shared" si="34"/>
        <v/>
      </c>
      <c r="Z340" t="str">
        <f t="shared" si="35"/>
        <v/>
      </c>
      <c r="AB340" t="s">
        <v>55</v>
      </c>
      <c r="AC340" t="s">
        <v>55</v>
      </c>
    </row>
    <row r="341" spans="11:29">
      <c r="K341">
        <v>1.5275252316519463</v>
      </c>
      <c r="L341">
        <f t="shared" si="36"/>
        <v>15</v>
      </c>
      <c r="M341" t="str">
        <f t="shared" si="33"/>
        <v/>
      </c>
      <c r="N341" t="str">
        <f t="shared" si="38"/>
        <v/>
      </c>
      <c r="O341" t="s">
        <v>55</v>
      </c>
      <c r="P341" t="s">
        <v>55</v>
      </c>
      <c r="W341">
        <v>5</v>
      </c>
      <c r="X341">
        <f t="shared" si="37"/>
        <v>35</v>
      </c>
      <c r="Y341" t="str">
        <f t="shared" si="34"/>
        <v/>
      </c>
      <c r="Z341" t="str">
        <f t="shared" si="35"/>
        <v/>
      </c>
      <c r="AB341" t="s">
        <v>55</v>
      </c>
      <c r="AC341" t="s">
        <v>55</v>
      </c>
    </row>
    <row r="342" spans="11:29">
      <c r="K342">
        <v>1.5275252316519463</v>
      </c>
      <c r="L342">
        <f t="shared" si="36"/>
        <v>16</v>
      </c>
      <c r="M342" t="str">
        <f t="shared" si="33"/>
        <v/>
      </c>
      <c r="N342" t="str">
        <f t="shared" si="38"/>
        <v/>
      </c>
      <c r="O342" t="s">
        <v>55</v>
      </c>
      <c r="P342" t="s">
        <v>55</v>
      </c>
      <c r="W342">
        <v>5</v>
      </c>
      <c r="X342">
        <f t="shared" si="37"/>
        <v>36</v>
      </c>
      <c r="Y342" t="str">
        <f t="shared" si="34"/>
        <v/>
      </c>
      <c r="Z342" t="str">
        <f t="shared" si="35"/>
        <v/>
      </c>
      <c r="AB342" t="s">
        <v>55</v>
      </c>
      <c r="AC342" t="s">
        <v>55</v>
      </c>
    </row>
    <row r="343" spans="11:29">
      <c r="K343">
        <v>1.5275252316519463</v>
      </c>
      <c r="L343">
        <f t="shared" si="36"/>
        <v>17</v>
      </c>
      <c r="M343" t="str">
        <f t="shared" si="33"/>
        <v/>
      </c>
      <c r="N343" t="str">
        <f t="shared" si="38"/>
        <v/>
      </c>
      <c r="O343" t="s">
        <v>55</v>
      </c>
      <c r="P343" t="s">
        <v>55</v>
      </c>
      <c r="W343">
        <v>5</v>
      </c>
      <c r="X343">
        <f t="shared" si="37"/>
        <v>37</v>
      </c>
      <c r="Y343" t="str">
        <f t="shared" si="34"/>
        <v/>
      </c>
      <c r="Z343" t="str">
        <f t="shared" si="35"/>
        <v/>
      </c>
      <c r="AB343" t="s">
        <v>55</v>
      </c>
      <c r="AC343" t="s">
        <v>55</v>
      </c>
    </row>
    <row r="344" spans="11:29">
      <c r="K344">
        <v>1.5275252316519463</v>
      </c>
      <c r="L344">
        <f t="shared" si="36"/>
        <v>18</v>
      </c>
      <c r="M344" t="str">
        <f t="shared" si="33"/>
        <v/>
      </c>
      <c r="N344" t="str">
        <f t="shared" si="38"/>
        <v/>
      </c>
      <c r="O344" t="s">
        <v>55</v>
      </c>
      <c r="P344" t="s">
        <v>55</v>
      </c>
      <c r="W344">
        <v>5</v>
      </c>
      <c r="X344">
        <f t="shared" si="37"/>
        <v>38</v>
      </c>
      <c r="Y344" t="str">
        <f t="shared" si="34"/>
        <v/>
      </c>
      <c r="Z344" t="str">
        <f t="shared" si="35"/>
        <v/>
      </c>
      <c r="AB344" t="s">
        <v>55</v>
      </c>
      <c r="AC344" t="s">
        <v>55</v>
      </c>
    </row>
    <row r="345" spans="11:29">
      <c r="K345">
        <v>1.5275252316519468</v>
      </c>
      <c r="L345">
        <f t="shared" si="36"/>
        <v>19</v>
      </c>
      <c r="M345" t="str">
        <f t="shared" si="33"/>
        <v/>
      </c>
      <c r="N345" t="str">
        <f t="shared" si="38"/>
        <v/>
      </c>
      <c r="O345" t="s">
        <v>55</v>
      </c>
      <c r="P345" t="s">
        <v>55</v>
      </c>
      <c r="W345">
        <v>5</v>
      </c>
      <c r="X345">
        <f t="shared" si="37"/>
        <v>39</v>
      </c>
      <c r="Y345" t="str">
        <f t="shared" si="34"/>
        <v/>
      </c>
      <c r="Z345" t="str">
        <f t="shared" si="35"/>
        <v/>
      </c>
      <c r="AB345" t="s">
        <v>55</v>
      </c>
      <c r="AC345" t="s">
        <v>55</v>
      </c>
    </row>
    <row r="346" spans="11:29">
      <c r="K346">
        <v>1.5275252316519468</v>
      </c>
      <c r="L346">
        <f t="shared" si="36"/>
        <v>20</v>
      </c>
      <c r="M346" t="str">
        <f t="shared" si="33"/>
        <v/>
      </c>
      <c r="N346" t="str">
        <f t="shared" si="38"/>
        <v/>
      </c>
      <c r="O346" t="s">
        <v>55</v>
      </c>
      <c r="P346" t="s">
        <v>55</v>
      </c>
      <c r="W346">
        <v>5</v>
      </c>
      <c r="X346">
        <f t="shared" si="37"/>
        <v>40</v>
      </c>
      <c r="Y346" t="str">
        <f t="shared" si="34"/>
        <v/>
      </c>
      <c r="Z346" t="str">
        <f t="shared" si="35"/>
        <v/>
      </c>
      <c r="AB346" t="s">
        <v>55</v>
      </c>
      <c r="AC346" t="s">
        <v>55</v>
      </c>
    </row>
    <row r="347" spans="11:29">
      <c r="K347">
        <v>1.5275252316519468</v>
      </c>
      <c r="L347">
        <f t="shared" si="36"/>
        <v>21</v>
      </c>
      <c r="M347" t="str">
        <f t="shared" si="33"/>
        <v/>
      </c>
      <c r="N347" t="str">
        <f t="shared" si="38"/>
        <v/>
      </c>
      <c r="O347" t="s">
        <v>55</v>
      </c>
      <c r="P347" t="s">
        <v>55</v>
      </c>
      <c r="W347">
        <v>5</v>
      </c>
      <c r="X347">
        <f t="shared" si="37"/>
        <v>41</v>
      </c>
      <c r="Y347" t="str">
        <f t="shared" si="34"/>
        <v/>
      </c>
      <c r="Z347" t="str">
        <f t="shared" si="35"/>
        <v/>
      </c>
      <c r="AB347" t="s">
        <v>55</v>
      </c>
      <c r="AC347" t="s">
        <v>55</v>
      </c>
    </row>
    <row r="348" spans="11:29">
      <c r="K348">
        <v>1.5275252316519468</v>
      </c>
      <c r="L348">
        <f t="shared" si="36"/>
        <v>22</v>
      </c>
      <c r="M348" t="str">
        <f t="shared" si="33"/>
        <v/>
      </c>
      <c r="N348" t="str">
        <f t="shared" si="38"/>
        <v/>
      </c>
      <c r="O348" t="s">
        <v>55</v>
      </c>
      <c r="P348" t="s">
        <v>55</v>
      </c>
      <c r="W348">
        <v>5</v>
      </c>
      <c r="X348">
        <f t="shared" si="37"/>
        <v>42</v>
      </c>
      <c r="Y348" t="str">
        <f t="shared" si="34"/>
        <v/>
      </c>
      <c r="Z348" t="str">
        <f t="shared" si="35"/>
        <v/>
      </c>
      <c r="AB348" t="s">
        <v>55</v>
      </c>
      <c r="AC348" t="s">
        <v>55</v>
      </c>
    </row>
    <row r="349" spans="11:29">
      <c r="K349">
        <v>1.5275252316519468</v>
      </c>
      <c r="L349">
        <f t="shared" si="36"/>
        <v>23</v>
      </c>
      <c r="M349" t="str">
        <f t="shared" si="33"/>
        <v/>
      </c>
      <c r="N349" t="str">
        <f t="shared" si="38"/>
        <v/>
      </c>
      <c r="O349" t="s">
        <v>55</v>
      </c>
      <c r="P349" t="s">
        <v>55</v>
      </c>
      <c r="W349">
        <v>5</v>
      </c>
      <c r="X349">
        <f t="shared" si="37"/>
        <v>43</v>
      </c>
      <c r="Y349" t="str">
        <f t="shared" si="34"/>
        <v/>
      </c>
      <c r="Z349" t="str">
        <f t="shared" si="35"/>
        <v/>
      </c>
      <c r="AB349" t="s">
        <v>55</v>
      </c>
      <c r="AC349" t="s">
        <v>55</v>
      </c>
    </row>
    <row r="350" spans="11:29">
      <c r="K350">
        <v>1.5275252316519468</v>
      </c>
      <c r="L350">
        <f t="shared" si="36"/>
        <v>24</v>
      </c>
      <c r="M350" t="str">
        <f t="shared" si="33"/>
        <v/>
      </c>
      <c r="N350" t="str">
        <f t="shared" si="38"/>
        <v/>
      </c>
      <c r="O350" t="s">
        <v>55</v>
      </c>
      <c r="P350" t="s">
        <v>55</v>
      </c>
      <c r="W350">
        <v>5</v>
      </c>
      <c r="X350">
        <f t="shared" si="37"/>
        <v>44</v>
      </c>
      <c r="Y350" t="str">
        <f t="shared" si="34"/>
        <v/>
      </c>
      <c r="Z350" t="str">
        <f t="shared" si="35"/>
        <v/>
      </c>
      <c r="AB350" t="s">
        <v>55</v>
      </c>
      <c r="AC350" t="s">
        <v>55</v>
      </c>
    </row>
    <row r="351" spans="11:29">
      <c r="K351">
        <v>1.5275252316519468</v>
      </c>
      <c r="L351">
        <f t="shared" si="36"/>
        <v>25</v>
      </c>
      <c r="M351" t="str">
        <f t="shared" si="33"/>
        <v/>
      </c>
      <c r="N351" t="str">
        <f t="shared" si="38"/>
        <v/>
      </c>
      <c r="O351" t="s">
        <v>55</v>
      </c>
      <c r="P351" t="s">
        <v>55</v>
      </c>
      <c r="W351">
        <v>5</v>
      </c>
      <c r="X351">
        <f t="shared" si="37"/>
        <v>45</v>
      </c>
      <c r="Y351" t="str">
        <f t="shared" si="34"/>
        <v/>
      </c>
      <c r="Z351" t="str">
        <f t="shared" si="35"/>
        <v/>
      </c>
      <c r="AB351" t="s">
        <v>55</v>
      </c>
      <c r="AC351" t="s">
        <v>55</v>
      </c>
    </row>
    <row r="352" spans="11:29">
      <c r="K352">
        <v>1.5275252316519468</v>
      </c>
      <c r="L352">
        <f t="shared" si="36"/>
        <v>26</v>
      </c>
      <c r="M352" t="str">
        <f t="shared" si="33"/>
        <v/>
      </c>
      <c r="N352" t="str">
        <f t="shared" si="38"/>
        <v/>
      </c>
      <c r="O352" t="s">
        <v>55</v>
      </c>
      <c r="P352" t="s">
        <v>55</v>
      </c>
      <c r="W352">
        <v>5</v>
      </c>
      <c r="X352">
        <f t="shared" si="37"/>
        <v>46</v>
      </c>
      <c r="Y352" t="str">
        <f t="shared" si="34"/>
        <v/>
      </c>
      <c r="Z352" t="str">
        <f t="shared" si="35"/>
        <v/>
      </c>
      <c r="AB352" t="s">
        <v>55</v>
      </c>
      <c r="AC352" t="s">
        <v>55</v>
      </c>
    </row>
    <row r="353" spans="11:29">
      <c r="K353">
        <v>1.5275252316519468</v>
      </c>
      <c r="L353">
        <f t="shared" si="36"/>
        <v>27</v>
      </c>
      <c r="M353" t="str">
        <f t="shared" si="33"/>
        <v/>
      </c>
      <c r="N353" t="str">
        <f t="shared" si="38"/>
        <v/>
      </c>
      <c r="O353" t="s">
        <v>55</v>
      </c>
      <c r="P353" t="s">
        <v>55</v>
      </c>
      <c r="W353">
        <v>5</v>
      </c>
      <c r="X353">
        <f t="shared" si="37"/>
        <v>47</v>
      </c>
      <c r="Y353" t="str">
        <f t="shared" si="34"/>
        <v/>
      </c>
      <c r="Z353" t="str">
        <f t="shared" si="35"/>
        <v/>
      </c>
      <c r="AB353" t="s">
        <v>55</v>
      </c>
      <c r="AC353" t="s">
        <v>55</v>
      </c>
    </row>
    <row r="354" spans="11:29">
      <c r="K354">
        <v>1.5275252316519468</v>
      </c>
      <c r="L354">
        <f t="shared" si="36"/>
        <v>28</v>
      </c>
      <c r="M354" t="str">
        <f t="shared" si="33"/>
        <v/>
      </c>
      <c r="N354" t="str">
        <f t="shared" si="38"/>
        <v/>
      </c>
      <c r="O354" t="s">
        <v>55</v>
      </c>
      <c r="P354" t="s">
        <v>55</v>
      </c>
      <c r="W354">
        <v>5</v>
      </c>
      <c r="X354">
        <f t="shared" si="37"/>
        <v>48</v>
      </c>
      <c r="Y354" t="str">
        <f t="shared" si="34"/>
        <v/>
      </c>
      <c r="Z354" t="str">
        <f t="shared" si="35"/>
        <v/>
      </c>
      <c r="AB354" t="s">
        <v>55</v>
      </c>
      <c r="AC354" t="s">
        <v>55</v>
      </c>
    </row>
    <row r="355" spans="11:29">
      <c r="K355">
        <v>1.5275252316519468</v>
      </c>
      <c r="L355">
        <f t="shared" si="36"/>
        <v>29</v>
      </c>
      <c r="M355" t="str">
        <f t="shared" si="33"/>
        <v/>
      </c>
      <c r="N355" t="str">
        <f t="shared" si="38"/>
        <v/>
      </c>
      <c r="O355" t="s">
        <v>55</v>
      </c>
      <c r="P355" t="s">
        <v>55</v>
      </c>
      <c r="W355">
        <v>5</v>
      </c>
      <c r="X355">
        <f t="shared" si="37"/>
        <v>49</v>
      </c>
      <c r="Y355" t="str">
        <f t="shared" si="34"/>
        <v/>
      </c>
      <c r="Z355" t="str">
        <f t="shared" si="35"/>
        <v/>
      </c>
      <c r="AB355" t="s">
        <v>55</v>
      </c>
      <c r="AC355" t="s">
        <v>55</v>
      </c>
    </row>
    <row r="356" spans="11:29">
      <c r="K356">
        <v>1.5275252316519468</v>
      </c>
      <c r="L356">
        <f t="shared" si="36"/>
        <v>30</v>
      </c>
      <c r="M356" t="str">
        <f t="shared" si="33"/>
        <v/>
      </c>
      <c r="N356" t="str">
        <f t="shared" si="38"/>
        <v/>
      </c>
      <c r="O356" t="s">
        <v>55</v>
      </c>
      <c r="P356" t="s">
        <v>55</v>
      </c>
      <c r="W356">
        <v>5</v>
      </c>
      <c r="X356">
        <f t="shared" si="37"/>
        <v>50</v>
      </c>
      <c r="Y356" t="str">
        <f t="shared" si="34"/>
        <v/>
      </c>
      <c r="Z356" t="str">
        <f t="shared" si="35"/>
        <v/>
      </c>
      <c r="AB356" t="s">
        <v>55</v>
      </c>
      <c r="AC356" t="s">
        <v>55</v>
      </c>
    </row>
    <row r="357" spans="11:29">
      <c r="K357">
        <v>1.5275252316519474</v>
      </c>
      <c r="L357">
        <f t="shared" si="36"/>
        <v>31</v>
      </c>
      <c r="M357" t="str">
        <f t="shared" si="33"/>
        <v/>
      </c>
      <c r="N357" t="str">
        <f t="shared" si="38"/>
        <v/>
      </c>
      <c r="O357" t="s">
        <v>55</v>
      </c>
      <c r="P357" t="s">
        <v>55</v>
      </c>
      <c r="W357">
        <v>5</v>
      </c>
      <c r="X357">
        <f t="shared" si="37"/>
        <v>51</v>
      </c>
      <c r="Y357" t="str">
        <f t="shared" si="34"/>
        <v/>
      </c>
      <c r="Z357" t="str">
        <f t="shared" si="35"/>
        <v/>
      </c>
      <c r="AB357" t="s">
        <v>55</v>
      </c>
      <c r="AC357" t="s">
        <v>55</v>
      </c>
    </row>
    <row r="358" spans="11:29">
      <c r="K358">
        <v>1.5275252316519474</v>
      </c>
      <c r="L358">
        <f t="shared" si="36"/>
        <v>32</v>
      </c>
      <c r="M358" t="str">
        <f t="shared" si="33"/>
        <v/>
      </c>
      <c r="N358" t="str">
        <f t="shared" si="38"/>
        <v/>
      </c>
      <c r="O358" t="s">
        <v>55</v>
      </c>
      <c r="P358" t="s">
        <v>55</v>
      </c>
      <c r="W358">
        <v>5</v>
      </c>
      <c r="X358">
        <f t="shared" si="37"/>
        <v>52</v>
      </c>
      <c r="Y358" t="str">
        <f t="shared" si="34"/>
        <v/>
      </c>
      <c r="Z358" t="str">
        <f t="shared" si="35"/>
        <v/>
      </c>
      <c r="AB358" t="s">
        <v>55</v>
      </c>
      <c r="AC358" t="s">
        <v>55</v>
      </c>
    </row>
    <row r="359" spans="11:29">
      <c r="K359">
        <v>1.5275252316519474</v>
      </c>
      <c r="L359">
        <f t="shared" si="36"/>
        <v>33</v>
      </c>
      <c r="M359" t="str">
        <f t="shared" si="33"/>
        <v/>
      </c>
      <c r="N359" t="str">
        <f t="shared" si="38"/>
        <v/>
      </c>
      <c r="O359" t="s">
        <v>55</v>
      </c>
      <c r="P359" t="s">
        <v>55</v>
      </c>
      <c r="W359">
        <v>5</v>
      </c>
      <c r="X359">
        <f t="shared" si="37"/>
        <v>53</v>
      </c>
      <c r="Y359" t="str">
        <f t="shared" si="34"/>
        <v/>
      </c>
      <c r="Z359" t="str">
        <f t="shared" si="35"/>
        <v/>
      </c>
      <c r="AB359" t="s">
        <v>55</v>
      </c>
      <c r="AC359" t="s">
        <v>55</v>
      </c>
    </row>
    <row r="360" spans="11:29">
      <c r="K360">
        <v>1.5275252316519474</v>
      </c>
      <c r="L360">
        <f t="shared" si="36"/>
        <v>34</v>
      </c>
      <c r="M360" t="str">
        <f t="shared" si="33"/>
        <v/>
      </c>
      <c r="N360" t="str">
        <f t="shared" si="38"/>
        <v/>
      </c>
      <c r="O360" t="s">
        <v>55</v>
      </c>
      <c r="P360" t="s">
        <v>55</v>
      </c>
      <c r="W360">
        <v>5</v>
      </c>
      <c r="X360">
        <f t="shared" si="37"/>
        <v>54</v>
      </c>
      <c r="Y360" t="str">
        <f t="shared" si="34"/>
        <v/>
      </c>
      <c r="Z360" t="str">
        <f t="shared" si="35"/>
        <v/>
      </c>
      <c r="AB360" t="s">
        <v>55</v>
      </c>
      <c r="AC360" t="s">
        <v>55</v>
      </c>
    </row>
    <row r="361" spans="11:29">
      <c r="K361">
        <v>1.5275252316519474</v>
      </c>
      <c r="L361">
        <f t="shared" si="36"/>
        <v>35</v>
      </c>
      <c r="M361" t="str">
        <f t="shared" si="33"/>
        <v/>
      </c>
      <c r="N361" t="str">
        <f t="shared" si="38"/>
        <v/>
      </c>
      <c r="O361" t="s">
        <v>55</v>
      </c>
      <c r="P361" t="s">
        <v>55</v>
      </c>
      <c r="W361">
        <v>5</v>
      </c>
      <c r="X361">
        <f t="shared" si="37"/>
        <v>55</v>
      </c>
      <c r="Y361" t="str">
        <f t="shared" si="34"/>
        <v/>
      </c>
      <c r="Z361" t="str">
        <f t="shared" si="35"/>
        <v/>
      </c>
      <c r="AB361" t="s">
        <v>55</v>
      </c>
      <c r="AC361" t="s">
        <v>55</v>
      </c>
    </row>
    <row r="362" spans="11:29">
      <c r="K362">
        <v>1.5275252316519474</v>
      </c>
      <c r="L362">
        <f t="shared" si="36"/>
        <v>36</v>
      </c>
      <c r="M362">
        <f t="shared" si="33"/>
        <v>36</v>
      </c>
      <c r="N362">
        <f t="shared" si="38"/>
        <v>1.5275252316519474</v>
      </c>
      <c r="O362" t="s">
        <v>55</v>
      </c>
      <c r="P362" t="s">
        <v>55</v>
      </c>
      <c r="W362">
        <v>5</v>
      </c>
      <c r="X362">
        <f t="shared" si="37"/>
        <v>56</v>
      </c>
      <c r="Y362" t="str">
        <f t="shared" si="34"/>
        <v/>
      </c>
      <c r="Z362" t="str">
        <f t="shared" si="35"/>
        <v/>
      </c>
      <c r="AB362" t="s">
        <v>55</v>
      </c>
      <c r="AC362" t="s">
        <v>55</v>
      </c>
    </row>
    <row r="363" spans="11:29">
      <c r="K363">
        <v>1.7320508075688772</v>
      </c>
      <c r="L363">
        <f t="shared" si="36"/>
        <v>1</v>
      </c>
      <c r="M363" t="str">
        <f t="shared" si="33"/>
        <v/>
      </c>
      <c r="N363" t="str">
        <f t="shared" si="38"/>
        <v/>
      </c>
      <c r="O363" t="s">
        <v>55</v>
      </c>
      <c r="P363" t="s">
        <v>55</v>
      </c>
      <c r="W363">
        <v>5</v>
      </c>
      <c r="X363">
        <f t="shared" si="37"/>
        <v>57</v>
      </c>
      <c r="Y363" t="str">
        <f t="shared" si="34"/>
        <v/>
      </c>
      <c r="Z363" t="str">
        <f t="shared" si="35"/>
        <v/>
      </c>
      <c r="AB363" t="s">
        <v>55</v>
      </c>
      <c r="AC363" t="s">
        <v>55</v>
      </c>
    </row>
    <row r="364" spans="11:29">
      <c r="K364">
        <v>1.7320508075688772</v>
      </c>
      <c r="L364">
        <f t="shared" si="36"/>
        <v>2</v>
      </c>
      <c r="M364" t="str">
        <f t="shared" si="33"/>
        <v/>
      </c>
      <c r="N364" t="str">
        <f t="shared" si="38"/>
        <v/>
      </c>
      <c r="O364" t="s">
        <v>55</v>
      </c>
      <c r="P364" t="s">
        <v>55</v>
      </c>
      <c r="W364">
        <v>5</v>
      </c>
      <c r="X364">
        <f t="shared" si="37"/>
        <v>58</v>
      </c>
      <c r="Y364" t="str">
        <f t="shared" si="34"/>
        <v/>
      </c>
      <c r="Z364" t="str">
        <f t="shared" si="35"/>
        <v/>
      </c>
      <c r="AB364" t="s">
        <v>55</v>
      </c>
      <c r="AC364" t="s">
        <v>55</v>
      </c>
    </row>
    <row r="365" spans="11:29">
      <c r="K365">
        <v>1.7320508075688772</v>
      </c>
      <c r="L365">
        <f t="shared" si="36"/>
        <v>3</v>
      </c>
      <c r="M365" t="str">
        <f t="shared" si="33"/>
        <v/>
      </c>
      <c r="N365" t="str">
        <f t="shared" si="38"/>
        <v/>
      </c>
      <c r="O365" t="s">
        <v>55</v>
      </c>
      <c r="P365" t="s">
        <v>55</v>
      </c>
      <c r="W365">
        <v>5</v>
      </c>
      <c r="X365">
        <f t="shared" si="37"/>
        <v>59</v>
      </c>
      <c r="Y365" t="str">
        <f t="shared" si="34"/>
        <v/>
      </c>
      <c r="Z365" t="str">
        <f t="shared" si="35"/>
        <v/>
      </c>
      <c r="AB365" t="s">
        <v>55</v>
      </c>
      <c r="AC365" t="s">
        <v>55</v>
      </c>
    </row>
    <row r="366" spans="11:29">
      <c r="K366">
        <v>1.7320508075688772</v>
      </c>
      <c r="L366">
        <f t="shared" si="36"/>
        <v>4</v>
      </c>
      <c r="M366" t="str">
        <f t="shared" si="33"/>
        <v/>
      </c>
      <c r="N366" t="str">
        <f t="shared" si="38"/>
        <v/>
      </c>
      <c r="O366" t="s">
        <v>55</v>
      </c>
      <c r="P366" t="s">
        <v>55</v>
      </c>
      <c r="W366">
        <v>5</v>
      </c>
      <c r="X366">
        <f t="shared" si="37"/>
        <v>60</v>
      </c>
      <c r="Y366" t="str">
        <f t="shared" si="34"/>
        <v/>
      </c>
      <c r="Z366" t="str">
        <f t="shared" si="35"/>
        <v/>
      </c>
      <c r="AB366" t="s">
        <v>55</v>
      </c>
      <c r="AC366" t="s">
        <v>55</v>
      </c>
    </row>
    <row r="367" spans="11:29">
      <c r="K367">
        <v>1.7320508075688772</v>
      </c>
      <c r="L367">
        <f t="shared" si="36"/>
        <v>5</v>
      </c>
      <c r="M367" t="str">
        <f t="shared" si="33"/>
        <v/>
      </c>
      <c r="N367" t="str">
        <f t="shared" si="38"/>
        <v/>
      </c>
      <c r="O367" t="s">
        <v>55</v>
      </c>
      <c r="P367" t="s">
        <v>55</v>
      </c>
      <c r="W367">
        <v>5</v>
      </c>
      <c r="X367">
        <f t="shared" si="37"/>
        <v>61</v>
      </c>
      <c r="Y367">
        <f t="shared" si="34"/>
        <v>61</v>
      </c>
      <c r="Z367">
        <f t="shared" si="35"/>
        <v>5</v>
      </c>
      <c r="AB367" t="s">
        <v>55</v>
      </c>
      <c r="AC367" t="s">
        <v>55</v>
      </c>
    </row>
    <row r="368" spans="11:29">
      <c r="K368">
        <v>1.7320508075688772</v>
      </c>
      <c r="L368">
        <f t="shared" si="36"/>
        <v>6</v>
      </c>
      <c r="M368" t="str">
        <f t="shared" si="33"/>
        <v/>
      </c>
      <c r="N368" t="str">
        <f t="shared" si="38"/>
        <v/>
      </c>
      <c r="O368" t="s">
        <v>55</v>
      </c>
      <c r="P368" t="s">
        <v>55</v>
      </c>
      <c r="W368">
        <v>6</v>
      </c>
      <c r="X368">
        <f t="shared" si="37"/>
        <v>1</v>
      </c>
      <c r="Y368" t="str">
        <f t="shared" si="34"/>
        <v/>
      </c>
      <c r="Z368" t="str">
        <f t="shared" si="35"/>
        <v/>
      </c>
      <c r="AB368" t="s">
        <v>55</v>
      </c>
      <c r="AC368" t="s">
        <v>55</v>
      </c>
    </row>
    <row r="369" spans="11:29">
      <c r="K369">
        <v>1.7320508075688772</v>
      </c>
      <c r="L369">
        <f t="shared" si="36"/>
        <v>7</v>
      </c>
      <c r="M369" t="str">
        <f t="shared" si="33"/>
        <v/>
      </c>
      <c r="N369" t="str">
        <f t="shared" si="38"/>
        <v/>
      </c>
      <c r="O369" t="s">
        <v>55</v>
      </c>
      <c r="P369" t="s">
        <v>55</v>
      </c>
      <c r="W369">
        <v>6</v>
      </c>
      <c r="X369">
        <f t="shared" si="37"/>
        <v>2</v>
      </c>
      <c r="Y369" t="str">
        <f t="shared" si="34"/>
        <v/>
      </c>
      <c r="Z369" t="str">
        <f t="shared" si="35"/>
        <v/>
      </c>
      <c r="AB369" t="s">
        <v>55</v>
      </c>
      <c r="AC369" t="s">
        <v>55</v>
      </c>
    </row>
    <row r="370" spans="11:29">
      <c r="K370">
        <v>1.7320508075688772</v>
      </c>
      <c r="L370">
        <f t="shared" si="36"/>
        <v>8</v>
      </c>
      <c r="M370" t="str">
        <f t="shared" si="33"/>
        <v/>
      </c>
      <c r="N370" t="str">
        <f t="shared" si="38"/>
        <v/>
      </c>
      <c r="O370" t="s">
        <v>55</v>
      </c>
      <c r="P370" t="s">
        <v>55</v>
      </c>
      <c r="W370">
        <v>6</v>
      </c>
      <c r="X370">
        <f t="shared" si="37"/>
        <v>3</v>
      </c>
      <c r="Y370" t="str">
        <f t="shared" si="34"/>
        <v/>
      </c>
      <c r="Z370" t="str">
        <f t="shared" si="35"/>
        <v/>
      </c>
      <c r="AB370" t="s">
        <v>55</v>
      </c>
      <c r="AC370" t="s">
        <v>55</v>
      </c>
    </row>
    <row r="371" spans="11:29">
      <c r="K371">
        <v>1.7320508075688772</v>
      </c>
      <c r="L371">
        <f t="shared" si="36"/>
        <v>9</v>
      </c>
      <c r="M371" t="str">
        <f t="shared" si="33"/>
        <v/>
      </c>
      <c r="N371" t="str">
        <f t="shared" si="38"/>
        <v/>
      </c>
      <c r="O371" t="s">
        <v>55</v>
      </c>
      <c r="P371" t="s">
        <v>55</v>
      </c>
      <c r="W371">
        <v>6</v>
      </c>
      <c r="X371">
        <f t="shared" si="37"/>
        <v>4</v>
      </c>
      <c r="Y371" t="str">
        <f t="shared" si="34"/>
        <v/>
      </c>
      <c r="Z371" t="str">
        <f t="shared" si="35"/>
        <v/>
      </c>
      <c r="AB371" t="s">
        <v>55</v>
      </c>
      <c r="AC371" t="s">
        <v>55</v>
      </c>
    </row>
    <row r="372" spans="11:29">
      <c r="K372">
        <v>1.7320508075688772</v>
      </c>
      <c r="L372">
        <f t="shared" si="36"/>
        <v>10</v>
      </c>
      <c r="M372" t="str">
        <f t="shared" ref="M372:M435" si="39">IF(L372&gt;L373,L372,"")</f>
        <v/>
      </c>
      <c r="N372" t="str">
        <f t="shared" si="38"/>
        <v/>
      </c>
      <c r="O372" t="s">
        <v>55</v>
      </c>
      <c r="P372" t="s">
        <v>55</v>
      </c>
      <c r="W372">
        <v>6</v>
      </c>
      <c r="X372">
        <f t="shared" si="37"/>
        <v>5</v>
      </c>
      <c r="Y372" t="str">
        <f t="shared" ref="Y372:Y435" si="40">IF(X372&gt;X373,X372,"")</f>
        <v/>
      </c>
      <c r="Z372" t="str">
        <f t="shared" ref="Z372:Z435" si="41">IF(Y372&lt;&gt;"",W372,"")</f>
        <v/>
      </c>
      <c r="AB372" t="s">
        <v>55</v>
      </c>
      <c r="AC372" t="s">
        <v>55</v>
      </c>
    </row>
    <row r="373" spans="11:29">
      <c r="K373">
        <v>1.7320508075688772</v>
      </c>
      <c r="L373">
        <f t="shared" ref="L373:L436" si="42">IF(K373=K372,L372+1,1)</f>
        <v>11</v>
      </c>
      <c r="M373" t="str">
        <f t="shared" si="39"/>
        <v/>
      </c>
      <c r="N373" t="str">
        <f t="shared" si="38"/>
        <v/>
      </c>
      <c r="O373" t="s">
        <v>55</v>
      </c>
      <c r="P373" t="s">
        <v>55</v>
      </c>
      <c r="W373">
        <v>6</v>
      </c>
      <c r="X373">
        <f t="shared" ref="X373:X436" si="43">IF(W373=W372,X372+1,1)</f>
        <v>6</v>
      </c>
      <c r="Y373" t="str">
        <f t="shared" si="40"/>
        <v/>
      </c>
      <c r="Z373" t="str">
        <f t="shared" si="41"/>
        <v/>
      </c>
      <c r="AB373" t="s">
        <v>55</v>
      </c>
      <c r="AC373" t="s">
        <v>55</v>
      </c>
    </row>
    <row r="374" spans="11:29">
      <c r="K374">
        <v>1.7320508075688772</v>
      </c>
      <c r="L374">
        <f t="shared" si="42"/>
        <v>12</v>
      </c>
      <c r="M374" t="str">
        <f t="shared" si="39"/>
        <v/>
      </c>
      <c r="N374" t="str">
        <f t="shared" si="38"/>
        <v/>
      </c>
      <c r="O374" t="s">
        <v>55</v>
      </c>
      <c r="P374" t="s">
        <v>55</v>
      </c>
      <c r="W374">
        <v>6</v>
      </c>
      <c r="X374">
        <f t="shared" si="43"/>
        <v>7</v>
      </c>
      <c r="Y374" t="str">
        <f t="shared" si="40"/>
        <v/>
      </c>
      <c r="Z374" t="str">
        <f t="shared" si="41"/>
        <v/>
      </c>
      <c r="AB374" t="s">
        <v>55</v>
      </c>
      <c r="AC374" t="s">
        <v>55</v>
      </c>
    </row>
    <row r="375" spans="11:29">
      <c r="K375">
        <v>1.7320508075688772</v>
      </c>
      <c r="L375">
        <f t="shared" si="42"/>
        <v>13</v>
      </c>
      <c r="M375" t="str">
        <f t="shared" si="39"/>
        <v/>
      </c>
      <c r="N375" t="str">
        <f t="shared" si="38"/>
        <v/>
      </c>
      <c r="O375" t="s">
        <v>55</v>
      </c>
      <c r="P375" t="s">
        <v>55</v>
      </c>
      <c r="W375">
        <v>6</v>
      </c>
      <c r="X375">
        <f t="shared" si="43"/>
        <v>8</v>
      </c>
      <c r="Y375" t="str">
        <f t="shared" si="40"/>
        <v/>
      </c>
      <c r="Z375" t="str">
        <f t="shared" si="41"/>
        <v/>
      </c>
      <c r="AB375" t="s">
        <v>55</v>
      </c>
      <c r="AC375" t="s">
        <v>55</v>
      </c>
    </row>
    <row r="376" spans="11:29">
      <c r="K376">
        <v>1.7320508075688772</v>
      </c>
      <c r="L376">
        <f t="shared" si="42"/>
        <v>14</v>
      </c>
      <c r="M376" t="str">
        <f t="shared" si="39"/>
        <v/>
      </c>
      <c r="N376" t="str">
        <f t="shared" si="38"/>
        <v/>
      </c>
      <c r="O376" t="s">
        <v>55</v>
      </c>
      <c r="P376" t="s">
        <v>55</v>
      </c>
      <c r="W376">
        <v>6</v>
      </c>
      <c r="X376">
        <f t="shared" si="43"/>
        <v>9</v>
      </c>
      <c r="Y376" t="str">
        <f t="shared" si="40"/>
        <v/>
      </c>
      <c r="Z376" t="str">
        <f t="shared" si="41"/>
        <v/>
      </c>
      <c r="AB376" t="s">
        <v>55</v>
      </c>
      <c r="AC376" t="s">
        <v>55</v>
      </c>
    </row>
    <row r="377" spans="11:29">
      <c r="K377">
        <v>1.7320508075688772</v>
      </c>
      <c r="L377">
        <f t="shared" si="42"/>
        <v>15</v>
      </c>
      <c r="M377" t="str">
        <f t="shared" si="39"/>
        <v/>
      </c>
      <c r="N377" t="str">
        <f t="shared" ref="N377:N440" si="44">IF(M377&lt;&gt;"",K377,"")</f>
        <v/>
      </c>
      <c r="O377" t="s">
        <v>55</v>
      </c>
      <c r="P377" t="s">
        <v>55</v>
      </c>
      <c r="W377">
        <v>6</v>
      </c>
      <c r="X377">
        <f t="shared" si="43"/>
        <v>10</v>
      </c>
      <c r="Y377" t="str">
        <f t="shared" si="40"/>
        <v/>
      </c>
      <c r="Z377" t="str">
        <f t="shared" si="41"/>
        <v/>
      </c>
      <c r="AB377" t="s">
        <v>55</v>
      </c>
      <c r="AC377" t="s">
        <v>55</v>
      </c>
    </row>
    <row r="378" spans="11:29">
      <c r="K378">
        <v>1.7320508075688772</v>
      </c>
      <c r="L378">
        <f t="shared" si="42"/>
        <v>16</v>
      </c>
      <c r="M378" t="str">
        <f t="shared" si="39"/>
        <v/>
      </c>
      <c r="N378" t="str">
        <f t="shared" si="44"/>
        <v/>
      </c>
      <c r="O378" t="s">
        <v>55</v>
      </c>
      <c r="P378" t="s">
        <v>55</v>
      </c>
      <c r="W378">
        <v>6</v>
      </c>
      <c r="X378">
        <f t="shared" si="43"/>
        <v>11</v>
      </c>
      <c r="Y378" t="str">
        <f t="shared" si="40"/>
        <v/>
      </c>
      <c r="Z378" t="str">
        <f t="shared" si="41"/>
        <v/>
      </c>
      <c r="AB378" t="s">
        <v>55</v>
      </c>
      <c r="AC378" t="s">
        <v>55</v>
      </c>
    </row>
    <row r="379" spans="11:29">
      <c r="K379">
        <v>1.7320508075688772</v>
      </c>
      <c r="L379">
        <f t="shared" si="42"/>
        <v>17</v>
      </c>
      <c r="M379" t="str">
        <f t="shared" si="39"/>
        <v/>
      </c>
      <c r="N379" t="str">
        <f t="shared" si="44"/>
        <v/>
      </c>
      <c r="O379" t="s">
        <v>55</v>
      </c>
      <c r="P379" t="s">
        <v>55</v>
      </c>
      <c r="W379">
        <v>6</v>
      </c>
      <c r="X379">
        <f t="shared" si="43"/>
        <v>12</v>
      </c>
      <c r="Y379" t="str">
        <f t="shared" si="40"/>
        <v/>
      </c>
      <c r="Z379" t="str">
        <f t="shared" si="41"/>
        <v/>
      </c>
      <c r="AB379" t="s">
        <v>55</v>
      </c>
      <c r="AC379" t="s">
        <v>55</v>
      </c>
    </row>
    <row r="380" spans="11:29">
      <c r="K380">
        <v>1.7320508075688772</v>
      </c>
      <c r="L380">
        <f t="shared" si="42"/>
        <v>18</v>
      </c>
      <c r="M380">
        <f t="shared" si="39"/>
        <v>18</v>
      </c>
      <c r="N380">
        <f t="shared" si="44"/>
        <v>1.7320508075688772</v>
      </c>
      <c r="O380" t="s">
        <v>55</v>
      </c>
      <c r="P380" t="s">
        <v>55</v>
      </c>
      <c r="W380">
        <v>6</v>
      </c>
      <c r="X380">
        <f t="shared" si="43"/>
        <v>13</v>
      </c>
      <c r="Y380" t="str">
        <f t="shared" si="40"/>
        <v/>
      </c>
      <c r="Z380" t="str">
        <f t="shared" si="41"/>
        <v/>
      </c>
      <c r="AB380" t="s">
        <v>55</v>
      </c>
      <c r="AC380" t="s">
        <v>55</v>
      </c>
    </row>
    <row r="381" spans="11:29">
      <c r="K381">
        <v>2</v>
      </c>
      <c r="L381">
        <f t="shared" si="42"/>
        <v>1</v>
      </c>
      <c r="M381" t="str">
        <f t="shared" si="39"/>
        <v/>
      </c>
      <c r="N381" t="str">
        <f t="shared" si="44"/>
        <v/>
      </c>
      <c r="O381" t="s">
        <v>55</v>
      </c>
      <c r="P381" t="s">
        <v>55</v>
      </c>
      <c r="W381">
        <v>6</v>
      </c>
      <c r="X381">
        <f t="shared" si="43"/>
        <v>14</v>
      </c>
      <c r="Y381" t="str">
        <f t="shared" si="40"/>
        <v/>
      </c>
      <c r="Z381" t="str">
        <f t="shared" si="41"/>
        <v/>
      </c>
      <c r="AB381" t="s">
        <v>55</v>
      </c>
      <c r="AC381" t="s">
        <v>55</v>
      </c>
    </row>
    <row r="382" spans="11:29">
      <c r="K382">
        <v>2</v>
      </c>
      <c r="L382">
        <f t="shared" si="42"/>
        <v>2</v>
      </c>
      <c r="M382" t="str">
        <f t="shared" si="39"/>
        <v/>
      </c>
      <c r="N382" t="str">
        <f t="shared" si="44"/>
        <v/>
      </c>
      <c r="O382" t="s">
        <v>55</v>
      </c>
      <c r="P382" t="s">
        <v>55</v>
      </c>
      <c r="W382">
        <v>6</v>
      </c>
      <c r="X382">
        <f t="shared" si="43"/>
        <v>15</v>
      </c>
      <c r="Y382" t="str">
        <f t="shared" si="40"/>
        <v/>
      </c>
      <c r="Z382" t="str">
        <f t="shared" si="41"/>
        <v/>
      </c>
      <c r="AB382" t="s">
        <v>55</v>
      </c>
      <c r="AC382" t="s">
        <v>55</v>
      </c>
    </row>
    <row r="383" spans="11:29">
      <c r="K383">
        <v>2</v>
      </c>
      <c r="L383">
        <f t="shared" si="42"/>
        <v>3</v>
      </c>
      <c r="M383" t="str">
        <f t="shared" si="39"/>
        <v/>
      </c>
      <c r="N383" t="str">
        <f t="shared" si="44"/>
        <v/>
      </c>
      <c r="O383" t="s">
        <v>55</v>
      </c>
      <c r="P383" t="s">
        <v>55</v>
      </c>
      <c r="W383">
        <v>6</v>
      </c>
      <c r="X383">
        <f t="shared" si="43"/>
        <v>16</v>
      </c>
      <c r="Y383" t="str">
        <f t="shared" si="40"/>
        <v/>
      </c>
      <c r="Z383" t="str">
        <f t="shared" si="41"/>
        <v/>
      </c>
      <c r="AB383" t="s">
        <v>55</v>
      </c>
      <c r="AC383" t="s">
        <v>55</v>
      </c>
    </row>
    <row r="384" spans="11:29">
      <c r="K384">
        <v>2</v>
      </c>
      <c r="L384">
        <f t="shared" si="42"/>
        <v>4</v>
      </c>
      <c r="M384" t="str">
        <f t="shared" si="39"/>
        <v/>
      </c>
      <c r="N384" t="str">
        <f t="shared" si="44"/>
        <v/>
      </c>
      <c r="O384" t="s">
        <v>55</v>
      </c>
      <c r="P384" t="s">
        <v>55</v>
      </c>
      <c r="W384">
        <v>6</v>
      </c>
      <c r="X384">
        <f t="shared" si="43"/>
        <v>17</v>
      </c>
      <c r="Y384" t="str">
        <f t="shared" si="40"/>
        <v/>
      </c>
      <c r="Z384" t="str">
        <f t="shared" si="41"/>
        <v/>
      </c>
      <c r="AB384" t="s">
        <v>55</v>
      </c>
      <c r="AC384" t="s">
        <v>55</v>
      </c>
    </row>
    <row r="385" spans="11:29">
      <c r="K385">
        <v>2</v>
      </c>
      <c r="L385">
        <f t="shared" si="42"/>
        <v>5</v>
      </c>
      <c r="M385" t="str">
        <f t="shared" si="39"/>
        <v/>
      </c>
      <c r="N385" t="str">
        <f t="shared" si="44"/>
        <v/>
      </c>
      <c r="O385" t="s">
        <v>55</v>
      </c>
      <c r="P385" t="s">
        <v>55</v>
      </c>
      <c r="W385">
        <v>6</v>
      </c>
      <c r="X385">
        <f t="shared" si="43"/>
        <v>18</v>
      </c>
      <c r="Y385" t="str">
        <f t="shared" si="40"/>
        <v/>
      </c>
      <c r="Z385" t="str">
        <f t="shared" si="41"/>
        <v/>
      </c>
      <c r="AB385" t="s">
        <v>55</v>
      </c>
      <c r="AC385" t="s">
        <v>55</v>
      </c>
    </row>
    <row r="386" spans="11:29">
      <c r="K386">
        <v>2</v>
      </c>
      <c r="L386">
        <f t="shared" si="42"/>
        <v>6</v>
      </c>
      <c r="M386" t="str">
        <f t="shared" si="39"/>
        <v/>
      </c>
      <c r="N386" t="str">
        <f t="shared" si="44"/>
        <v/>
      </c>
      <c r="O386" t="s">
        <v>55</v>
      </c>
      <c r="P386" t="s">
        <v>55</v>
      </c>
      <c r="W386">
        <v>6</v>
      </c>
      <c r="X386">
        <f t="shared" si="43"/>
        <v>19</v>
      </c>
      <c r="Y386" t="str">
        <f t="shared" si="40"/>
        <v/>
      </c>
      <c r="Z386" t="str">
        <f t="shared" si="41"/>
        <v/>
      </c>
      <c r="AB386" t="s">
        <v>55</v>
      </c>
      <c r="AC386" t="s">
        <v>55</v>
      </c>
    </row>
    <row r="387" spans="11:29">
      <c r="K387">
        <v>2</v>
      </c>
      <c r="L387">
        <f t="shared" si="42"/>
        <v>7</v>
      </c>
      <c r="M387" t="str">
        <f t="shared" si="39"/>
        <v/>
      </c>
      <c r="N387" t="str">
        <f t="shared" si="44"/>
        <v/>
      </c>
      <c r="O387" t="s">
        <v>55</v>
      </c>
      <c r="P387" t="s">
        <v>55</v>
      </c>
      <c r="W387">
        <v>6</v>
      </c>
      <c r="X387">
        <f t="shared" si="43"/>
        <v>20</v>
      </c>
      <c r="Y387" t="str">
        <f t="shared" si="40"/>
        <v/>
      </c>
      <c r="Z387" t="str">
        <f t="shared" si="41"/>
        <v/>
      </c>
      <c r="AB387" t="s">
        <v>55</v>
      </c>
      <c r="AC387" t="s">
        <v>55</v>
      </c>
    </row>
    <row r="388" spans="11:29">
      <c r="K388">
        <v>2</v>
      </c>
      <c r="L388">
        <f t="shared" si="42"/>
        <v>8</v>
      </c>
      <c r="M388" t="str">
        <f t="shared" si="39"/>
        <v/>
      </c>
      <c r="N388" t="str">
        <f t="shared" si="44"/>
        <v/>
      </c>
      <c r="O388" t="s">
        <v>55</v>
      </c>
      <c r="P388" t="s">
        <v>55</v>
      </c>
      <c r="W388">
        <v>6</v>
      </c>
      <c r="X388">
        <f t="shared" si="43"/>
        <v>21</v>
      </c>
      <c r="Y388" t="str">
        <f t="shared" si="40"/>
        <v/>
      </c>
      <c r="Z388" t="str">
        <f t="shared" si="41"/>
        <v/>
      </c>
      <c r="AB388" t="s">
        <v>55</v>
      </c>
      <c r="AC388" t="s">
        <v>55</v>
      </c>
    </row>
    <row r="389" spans="11:29">
      <c r="K389">
        <v>2</v>
      </c>
      <c r="L389">
        <f t="shared" si="42"/>
        <v>9</v>
      </c>
      <c r="M389" t="str">
        <f t="shared" si="39"/>
        <v/>
      </c>
      <c r="N389" t="str">
        <f t="shared" si="44"/>
        <v/>
      </c>
      <c r="O389" t="s">
        <v>55</v>
      </c>
      <c r="P389" t="s">
        <v>55</v>
      </c>
      <c r="W389">
        <v>6</v>
      </c>
      <c r="X389">
        <f t="shared" si="43"/>
        <v>22</v>
      </c>
      <c r="Y389" t="str">
        <f t="shared" si="40"/>
        <v/>
      </c>
      <c r="Z389" t="str">
        <f t="shared" si="41"/>
        <v/>
      </c>
      <c r="AB389" t="s">
        <v>55</v>
      </c>
      <c r="AC389" t="s">
        <v>55</v>
      </c>
    </row>
    <row r="390" spans="11:29">
      <c r="K390">
        <v>2</v>
      </c>
      <c r="L390">
        <f t="shared" si="42"/>
        <v>10</v>
      </c>
      <c r="M390" t="str">
        <f t="shared" si="39"/>
        <v/>
      </c>
      <c r="N390" t="str">
        <f t="shared" si="44"/>
        <v/>
      </c>
      <c r="O390" t="s">
        <v>55</v>
      </c>
      <c r="P390" t="s">
        <v>55</v>
      </c>
      <c r="W390">
        <v>6</v>
      </c>
      <c r="X390">
        <f t="shared" si="43"/>
        <v>23</v>
      </c>
      <c r="Y390" t="str">
        <f t="shared" si="40"/>
        <v/>
      </c>
      <c r="Z390" t="str">
        <f t="shared" si="41"/>
        <v/>
      </c>
      <c r="AB390" t="s">
        <v>55</v>
      </c>
      <c r="AC390" t="s">
        <v>55</v>
      </c>
    </row>
    <row r="391" spans="11:29">
      <c r="K391">
        <v>2</v>
      </c>
      <c r="L391">
        <f t="shared" si="42"/>
        <v>11</v>
      </c>
      <c r="M391" t="str">
        <f t="shared" si="39"/>
        <v/>
      </c>
      <c r="N391" t="str">
        <f t="shared" si="44"/>
        <v/>
      </c>
      <c r="O391" t="s">
        <v>55</v>
      </c>
      <c r="P391" t="s">
        <v>55</v>
      </c>
      <c r="W391">
        <v>6</v>
      </c>
      <c r="X391">
        <f t="shared" si="43"/>
        <v>24</v>
      </c>
      <c r="Y391" t="str">
        <f t="shared" si="40"/>
        <v/>
      </c>
      <c r="Z391" t="str">
        <f t="shared" si="41"/>
        <v/>
      </c>
      <c r="AB391" t="s">
        <v>55</v>
      </c>
      <c r="AC391" t="s">
        <v>55</v>
      </c>
    </row>
    <row r="392" spans="11:29">
      <c r="K392">
        <v>2</v>
      </c>
      <c r="L392">
        <f t="shared" si="42"/>
        <v>12</v>
      </c>
      <c r="M392">
        <f t="shared" si="39"/>
        <v>12</v>
      </c>
      <c r="N392">
        <f t="shared" si="44"/>
        <v>2</v>
      </c>
      <c r="O392" t="s">
        <v>55</v>
      </c>
      <c r="P392" t="s">
        <v>55</v>
      </c>
      <c r="W392">
        <v>6</v>
      </c>
      <c r="X392">
        <f t="shared" si="43"/>
        <v>25</v>
      </c>
      <c r="Y392" t="str">
        <f t="shared" si="40"/>
        <v/>
      </c>
      <c r="Z392" t="str">
        <f t="shared" si="41"/>
        <v/>
      </c>
      <c r="AB392" t="s">
        <v>55</v>
      </c>
      <c r="AC392" t="s">
        <v>55</v>
      </c>
    </row>
    <row r="393" spans="11:29">
      <c r="K393">
        <v>2.0816659994661326</v>
      </c>
      <c r="L393">
        <f t="shared" si="42"/>
        <v>1</v>
      </c>
      <c r="M393" t="str">
        <f t="shared" si="39"/>
        <v/>
      </c>
      <c r="N393" t="str">
        <f t="shared" si="44"/>
        <v/>
      </c>
      <c r="O393" t="s">
        <v>55</v>
      </c>
      <c r="P393" t="s">
        <v>55</v>
      </c>
      <c r="W393">
        <v>6</v>
      </c>
      <c r="X393">
        <f t="shared" si="43"/>
        <v>26</v>
      </c>
      <c r="Y393" t="str">
        <f t="shared" si="40"/>
        <v/>
      </c>
      <c r="Z393" t="str">
        <f t="shared" si="41"/>
        <v/>
      </c>
      <c r="AB393" t="s">
        <v>55</v>
      </c>
      <c r="AC393" t="s">
        <v>55</v>
      </c>
    </row>
    <row r="394" spans="11:29">
      <c r="K394">
        <v>2.0816659994661326</v>
      </c>
      <c r="L394">
        <f t="shared" si="42"/>
        <v>2</v>
      </c>
      <c r="M394" t="str">
        <f t="shared" si="39"/>
        <v/>
      </c>
      <c r="N394" t="str">
        <f t="shared" si="44"/>
        <v/>
      </c>
      <c r="O394" t="s">
        <v>55</v>
      </c>
      <c r="P394" t="s">
        <v>55</v>
      </c>
      <c r="W394">
        <v>6</v>
      </c>
      <c r="X394">
        <f t="shared" si="43"/>
        <v>27</v>
      </c>
      <c r="Y394" t="str">
        <f t="shared" si="40"/>
        <v/>
      </c>
      <c r="Z394" t="str">
        <f t="shared" si="41"/>
        <v/>
      </c>
      <c r="AB394" t="s">
        <v>55</v>
      </c>
      <c r="AC394" t="s">
        <v>55</v>
      </c>
    </row>
    <row r="395" spans="11:29">
      <c r="K395">
        <v>2.0816659994661326</v>
      </c>
      <c r="L395">
        <f t="shared" si="42"/>
        <v>3</v>
      </c>
      <c r="M395" t="str">
        <f t="shared" si="39"/>
        <v/>
      </c>
      <c r="N395" t="str">
        <f t="shared" si="44"/>
        <v/>
      </c>
      <c r="O395" t="s">
        <v>55</v>
      </c>
      <c r="P395" t="s">
        <v>55</v>
      </c>
      <c r="W395">
        <v>6</v>
      </c>
      <c r="X395">
        <f t="shared" si="43"/>
        <v>28</v>
      </c>
      <c r="Y395" t="str">
        <f t="shared" si="40"/>
        <v/>
      </c>
      <c r="Z395" t="str">
        <f t="shared" si="41"/>
        <v/>
      </c>
      <c r="AB395" t="s">
        <v>55</v>
      </c>
      <c r="AC395" t="s">
        <v>55</v>
      </c>
    </row>
    <row r="396" spans="11:29">
      <c r="K396">
        <v>2.0816659994661326</v>
      </c>
      <c r="L396">
        <f t="shared" si="42"/>
        <v>4</v>
      </c>
      <c r="M396" t="str">
        <f t="shared" si="39"/>
        <v/>
      </c>
      <c r="N396" t="str">
        <f t="shared" si="44"/>
        <v/>
      </c>
      <c r="O396" t="s">
        <v>55</v>
      </c>
      <c r="P396" t="s">
        <v>55</v>
      </c>
      <c r="W396">
        <v>6</v>
      </c>
      <c r="X396">
        <f t="shared" si="43"/>
        <v>29</v>
      </c>
      <c r="Y396" t="str">
        <f t="shared" si="40"/>
        <v/>
      </c>
      <c r="Z396" t="str">
        <f t="shared" si="41"/>
        <v/>
      </c>
      <c r="AB396" t="s">
        <v>55</v>
      </c>
      <c r="AC396" t="s">
        <v>55</v>
      </c>
    </row>
    <row r="397" spans="11:29">
      <c r="K397">
        <v>2.0816659994661326</v>
      </c>
      <c r="L397">
        <f t="shared" si="42"/>
        <v>5</v>
      </c>
      <c r="M397" t="str">
        <f t="shared" si="39"/>
        <v/>
      </c>
      <c r="N397" t="str">
        <f t="shared" si="44"/>
        <v/>
      </c>
      <c r="O397" t="s">
        <v>55</v>
      </c>
      <c r="P397" t="s">
        <v>55</v>
      </c>
      <c r="W397">
        <v>6</v>
      </c>
      <c r="X397">
        <f t="shared" si="43"/>
        <v>30</v>
      </c>
      <c r="Y397" t="str">
        <f t="shared" si="40"/>
        <v/>
      </c>
      <c r="Z397" t="str">
        <f t="shared" si="41"/>
        <v/>
      </c>
      <c r="AB397" t="s">
        <v>55</v>
      </c>
      <c r="AC397" t="s">
        <v>55</v>
      </c>
    </row>
    <row r="398" spans="11:29">
      <c r="K398">
        <v>2.0816659994661326</v>
      </c>
      <c r="L398">
        <f t="shared" si="42"/>
        <v>6</v>
      </c>
      <c r="M398" t="str">
        <f t="shared" si="39"/>
        <v/>
      </c>
      <c r="N398" t="str">
        <f t="shared" si="44"/>
        <v/>
      </c>
      <c r="O398" t="s">
        <v>55</v>
      </c>
      <c r="P398" t="s">
        <v>55</v>
      </c>
      <c r="W398">
        <v>6</v>
      </c>
      <c r="X398">
        <f t="shared" si="43"/>
        <v>31</v>
      </c>
      <c r="Y398" t="str">
        <f t="shared" si="40"/>
        <v/>
      </c>
      <c r="Z398" t="str">
        <f t="shared" si="41"/>
        <v/>
      </c>
      <c r="AB398" t="s">
        <v>55</v>
      </c>
      <c r="AC398" t="s">
        <v>55</v>
      </c>
    </row>
    <row r="399" spans="11:29">
      <c r="K399">
        <v>2.0816659994661326</v>
      </c>
      <c r="L399">
        <f t="shared" si="42"/>
        <v>7</v>
      </c>
      <c r="M399" t="str">
        <f t="shared" si="39"/>
        <v/>
      </c>
      <c r="N399" t="str">
        <f t="shared" si="44"/>
        <v/>
      </c>
      <c r="O399" t="s">
        <v>55</v>
      </c>
      <c r="P399" t="s">
        <v>55</v>
      </c>
      <c r="W399">
        <v>6</v>
      </c>
      <c r="X399">
        <f t="shared" si="43"/>
        <v>32</v>
      </c>
      <c r="Y399" t="str">
        <f t="shared" si="40"/>
        <v/>
      </c>
      <c r="Z399" t="str">
        <f t="shared" si="41"/>
        <v/>
      </c>
      <c r="AB399" t="s">
        <v>55</v>
      </c>
      <c r="AC399" t="s">
        <v>55</v>
      </c>
    </row>
    <row r="400" spans="11:29">
      <c r="K400">
        <v>2.0816659994661326</v>
      </c>
      <c r="L400">
        <f t="shared" si="42"/>
        <v>8</v>
      </c>
      <c r="M400" t="str">
        <f t="shared" si="39"/>
        <v/>
      </c>
      <c r="N400" t="str">
        <f t="shared" si="44"/>
        <v/>
      </c>
      <c r="O400" t="s">
        <v>55</v>
      </c>
      <c r="P400" t="s">
        <v>55</v>
      </c>
      <c r="W400">
        <v>6</v>
      </c>
      <c r="X400">
        <f t="shared" si="43"/>
        <v>33</v>
      </c>
      <c r="Y400" t="str">
        <f t="shared" si="40"/>
        <v/>
      </c>
      <c r="Z400" t="str">
        <f t="shared" si="41"/>
        <v/>
      </c>
      <c r="AB400" t="s">
        <v>55</v>
      </c>
      <c r="AC400" t="s">
        <v>55</v>
      </c>
    </row>
    <row r="401" spans="11:29">
      <c r="K401">
        <v>2.0816659994661326</v>
      </c>
      <c r="L401">
        <f t="shared" si="42"/>
        <v>9</v>
      </c>
      <c r="M401" t="str">
        <f t="shared" si="39"/>
        <v/>
      </c>
      <c r="N401" t="str">
        <f t="shared" si="44"/>
        <v/>
      </c>
      <c r="O401" t="s">
        <v>55</v>
      </c>
      <c r="P401" t="s">
        <v>55</v>
      </c>
      <c r="W401">
        <v>6</v>
      </c>
      <c r="X401">
        <f t="shared" si="43"/>
        <v>34</v>
      </c>
      <c r="Y401" t="str">
        <f t="shared" si="40"/>
        <v/>
      </c>
      <c r="Z401" t="str">
        <f t="shared" si="41"/>
        <v/>
      </c>
      <c r="AB401" t="s">
        <v>55</v>
      </c>
      <c r="AC401" t="s">
        <v>55</v>
      </c>
    </row>
    <row r="402" spans="11:29">
      <c r="K402">
        <v>2.0816659994661326</v>
      </c>
      <c r="L402">
        <f t="shared" si="42"/>
        <v>10</v>
      </c>
      <c r="M402" t="str">
        <f t="shared" si="39"/>
        <v/>
      </c>
      <c r="N402" t="str">
        <f t="shared" si="44"/>
        <v/>
      </c>
      <c r="O402" t="s">
        <v>55</v>
      </c>
      <c r="P402" t="s">
        <v>55</v>
      </c>
      <c r="W402">
        <v>6</v>
      </c>
      <c r="X402">
        <f t="shared" si="43"/>
        <v>35</v>
      </c>
      <c r="Y402" t="str">
        <f t="shared" si="40"/>
        <v/>
      </c>
      <c r="Z402" t="str">
        <f t="shared" si="41"/>
        <v/>
      </c>
      <c r="AB402" t="s">
        <v>55</v>
      </c>
      <c r="AC402" t="s">
        <v>55</v>
      </c>
    </row>
    <row r="403" spans="11:29">
      <c r="K403">
        <v>2.0816659994661326</v>
      </c>
      <c r="L403">
        <f t="shared" si="42"/>
        <v>11</v>
      </c>
      <c r="M403" t="str">
        <f t="shared" si="39"/>
        <v/>
      </c>
      <c r="N403" t="str">
        <f t="shared" si="44"/>
        <v/>
      </c>
      <c r="O403" t="s">
        <v>55</v>
      </c>
      <c r="P403" t="s">
        <v>55</v>
      </c>
      <c r="W403">
        <v>6</v>
      </c>
      <c r="X403">
        <f t="shared" si="43"/>
        <v>36</v>
      </c>
      <c r="Y403" t="str">
        <f t="shared" si="40"/>
        <v/>
      </c>
      <c r="Z403" t="str">
        <f t="shared" si="41"/>
        <v/>
      </c>
      <c r="AB403" t="s">
        <v>55</v>
      </c>
      <c r="AC403" t="s">
        <v>55</v>
      </c>
    </row>
    <row r="404" spans="11:29">
      <c r="K404">
        <v>2.0816659994661326</v>
      </c>
      <c r="L404">
        <f t="shared" si="42"/>
        <v>12</v>
      </c>
      <c r="M404" t="str">
        <f t="shared" si="39"/>
        <v/>
      </c>
      <c r="N404" t="str">
        <f t="shared" si="44"/>
        <v/>
      </c>
      <c r="O404" t="s">
        <v>55</v>
      </c>
      <c r="P404" t="s">
        <v>55</v>
      </c>
      <c r="W404">
        <v>6</v>
      </c>
      <c r="X404">
        <f t="shared" si="43"/>
        <v>37</v>
      </c>
      <c r="Y404" t="str">
        <f t="shared" si="40"/>
        <v/>
      </c>
      <c r="Z404" t="str">
        <f t="shared" si="41"/>
        <v/>
      </c>
      <c r="AB404" t="s">
        <v>55</v>
      </c>
      <c r="AC404" t="s">
        <v>55</v>
      </c>
    </row>
    <row r="405" spans="11:29">
      <c r="K405">
        <v>2.0816659994661326</v>
      </c>
      <c r="L405">
        <f t="shared" si="42"/>
        <v>13</v>
      </c>
      <c r="M405" t="str">
        <f t="shared" si="39"/>
        <v/>
      </c>
      <c r="N405" t="str">
        <f t="shared" si="44"/>
        <v/>
      </c>
      <c r="O405" t="s">
        <v>55</v>
      </c>
      <c r="P405" t="s">
        <v>55</v>
      </c>
      <c r="W405">
        <v>6</v>
      </c>
      <c r="X405">
        <f t="shared" si="43"/>
        <v>38</v>
      </c>
      <c r="Y405" t="str">
        <f t="shared" si="40"/>
        <v/>
      </c>
      <c r="Z405" t="str">
        <f t="shared" si="41"/>
        <v/>
      </c>
      <c r="AB405" t="s">
        <v>55</v>
      </c>
      <c r="AC405" t="s">
        <v>55</v>
      </c>
    </row>
    <row r="406" spans="11:29">
      <c r="K406">
        <v>2.0816659994661326</v>
      </c>
      <c r="L406">
        <f t="shared" si="42"/>
        <v>14</v>
      </c>
      <c r="M406" t="str">
        <f t="shared" si="39"/>
        <v/>
      </c>
      <c r="N406" t="str">
        <f t="shared" si="44"/>
        <v/>
      </c>
      <c r="O406" t="s">
        <v>55</v>
      </c>
      <c r="P406" t="s">
        <v>55</v>
      </c>
      <c r="W406">
        <v>6</v>
      </c>
      <c r="X406">
        <f t="shared" si="43"/>
        <v>39</v>
      </c>
      <c r="Y406" t="str">
        <f t="shared" si="40"/>
        <v/>
      </c>
      <c r="Z406" t="str">
        <f t="shared" si="41"/>
        <v/>
      </c>
      <c r="AB406" t="s">
        <v>55</v>
      </c>
      <c r="AC406" t="s">
        <v>55</v>
      </c>
    </row>
    <row r="407" spans="11:29">
      <c r="K407">
        <v>2.0816659994661326</v>
      </c>
      <c r="L407">
        <f t="shared" si="42"/>
        <v>15</v>
      </c>
      <c r="M407" t="str">
        <f t="shared" si="39"/>
        <v/>
      </c>
      <c r="N407" t="str">
        <f t="shared" si="44"/>
        <v/>
      </c>
      <c r="O407" t="s">
        <v>55</v>
      </c>
      <c r="P407" t="s">
        <v>55</v>
      </c>
      <c r="W407">
        <v>6</v>
      </c>
      <c r="X407">
        <f t="shared" si="43"/>
        <v>40</v>
      </c>
      <c r="Y407" t="str">
        <f t="shared" si="40"/>
        <v/>
      </c>
      <c r="Z407" t="str">
        <f t="shared" si="41"/>
        <v/>
      </c>
      <c r="AB407" t="s">
        <v>55</v>
      </c>
      <c r="AC407" t="s">
        <v>55</v>
      </c>
    </row>
    <row r="408" spans="11:29">
      <c r="K408">
        <v>2.0816659994661326</v>
      </c>
      <c r="L408">
        <f t="shared" si="42"/>
        <v>16</v>
      </c>
      <c r="M408" t="str">
        <f t="shared" si="39"/>
        <v/>
      </c>
      <c r="N408" t="str">
        <f t="shared" si="44"/>
        <v/>
      </c>
      <c r="O408" t="s">
        <v>55</v>
      </c>
      <c r="P408" t="s">
        <v>55</v>
      </c>
      <c r="W408">
        <v>6</v>
      </c>
      <c r="X408">
        <f t="shared" si="43"/>
        <v>41</v>
      </c>
      <c r="Y408" t="str">
        <f t="shared" si="40"/>
        <v/>
      </c>
      <c r="Z408" t="str">
        <f t="shared" si="41"/>
        <v/>
      </c>
      <c r="AB408" t="s">
        <v>55</v>
      </c>
      <c r="AC408" t="s">
        <v>55</v>
      </c>
    </row>
    <row r="409" spans="11:29">
      <c r="K409">
        <v>2.0816659994661326</v>
      </c>
      <c r="L409">
        <f t="shared" si="42"/>
        <v>17</v>
      </c>
      <c r="M409" t="str">
        <f t="shared" si="39"/>
        <v/>
      </c>
      <c r="N409" t="str">
        <f t="shared" si="44"/>
        <v/>
      </c>
      <c r="O409" t="s">
        <v>55</v>
      </c>
      <c r="P409" t="s">
        <v>55</v>
      </c>
      <c r="W409">
        <v>6</v>
      </c>
      <c r="X409">
        <f t="shared" si="43"/>
        <v>42</v>
      </c>
      <c r="Y409" t="str">
        <f t="shared" si="40"/>
        <v/>
      </c>
      <c r="Z409" t="str">
        <f t="shared" si="41"/>
        <v/>
      </c>
      <c r="AB409" t="s">
        <v>55</v>
      </c>
      <c r="AC409" t="s">
        <v>55</v>
      </c>
    </row>
    <row r="410" spans="11:29">
      <c r="K410">
        <v>2.0816659994661326</v>
      </c>
      <c r="L410">
        <f t="shared" si="42"/>
        <v>18</v>
      </c>
      <c r="M410" t="str">
        <f t="shared" si="39"/>
        <v/>
      </c>
      <c r="N410" t="str">
        <f t="shared" si="44"/>
        <v/>
      </c>
      <c r="O410" t="s">
        <v>55</v>
      </c>
      <c r="P410" t="s">
        <v>55</v>
      </c>
      <c r="W410">
        <v>6</v>
      </c>
      <c r="X410">
        <f t="shared" si="43"/>
        <v>43</v>
      </c>
      <c r="Y410" t="str">
        <f t="shared" si="40"/>
        <v/>
      </c>
      <c r="Z410" t="str">
        <f t="shared" si="41"/>
        <v/>
      </c>
      <c r="AB410" t="s">
        <v>55</v>
      </c>
      <c r="AC410" t="s">
        <v>55</v>
      </c>
    </row>
    <row r="411" spans="11:29">
      <c r="K411">
        <v>2.0816659994661331</v>
      </c>
      <c r="L411">
        <f t="shared" si="42"/>
        <v>19</v>
      </c>
      <c r="M411" t="str">
        <f t="shared" si="39"/>
        <v/>
      </c>
      <c r="N411" t="str">
        <f t="shared" si="44"/>
        <v/>
      </c>
      <c r="O411" t="s">
        <v>55</v>
      </c>
      <c r="P411" t="s">
        <v>55</v>
      </c>
      <c r="W411">
        <v>6</v>
      </c>
      <c r="X411">
        <f t="shared" si="43"/>
        <v>44</v>
      </c>
      <c r="Y411" t="str">
        <f t="shared" si="40"/>
        <v/>
      </c>
      <c r="Z411" t="str">
        <f t="shared" si="41"/>
        <v/>
      </c>
      <c r="AB411" t="s">
        <v>55</v>
      </c>
      <c r="AC411" t="s">
        <v>55</v>
      </c>
    </row>
    <row r="412" spans="11:29">
      <c r="K412">
        <v>2.0816659994661331</v>
      </c>
      <c r="L412">
        <f t="shared" si="42"/>
        <v>20</v>
      </c>
      <c r="M412" t="str">
        <f t="shared" si="39"/>
        <v/>
      </c>
      <c r="N412" t="str">
        <f t="shared" si="44"/>
        <v/>
      </c>
      <c r="O412" t="s">
        <v>55</v>
      </c>
      <c r="P412" t="s">
        <v>55</v>
      </c>
      <c r="W412">
        <v>6</v>
      </c>
      <c r="X412">
        <f t="shared" si="43"/>
        <v>45</v>
      </c>
      <c r="Y412" t="str">
        <f t="shared" si="40"/>
        <v/>
      </c>
      <c r="Z412" t="str">
        <f t="shared" si="41"/>
        <v/>
      </c>
      <c r="AB412" t="s">
        <v>55</v>
      </c>
      <c r="AC412" t="s">
        <v>55</v>
      </c>
    </row>
    <row r="413" spans="11:29">
      <c r="K413">
        <v>2.0816659994661331</v>
      </c>
      <c r="L413">
        <f t="shared" si="42"/>
        <v>21</v>
      </c>
      <c r="M413" t="str">
        <f t="shared" si="39"/>
        <v/>
      </c>
      <c r="N413" t="str">
        <f t="shared" si="44"/>
        <v/>
      </c>
      <c r="O413" t="s">
        <v>55</v>
      </c>
      <c r="P413" t="s">
        <v>55</v>
      </c>
      <c r="W413">
        <v>6</v>
      </c>
      <c r="X413">
        <f t="shared" si="43"/>
        <v>46</v>
      </c>
      <c r="Y413" t="str">
        <f t="shared" si="40"/>
        <v/>
      </c>
      <c r="Z413" t="str">
        <f t="shared" si="41"/>
        <v/>
      </c>
      <c r="AB413" t="s">
        <v>55</v>
      </c>
      <c r="AC413" t="s">
        <v>55</v>
      </c>
    </row>
    <row r="414" spans="11:29">
      <c r="K414">
        <v>2.0816659994661331</v>
      </c>
      <c r="L414">
        <f t="shared" si="42"/>
        <v>22</v>
      </c>
      <c r="M414" t="str">
        <f t="shared" si="39"/>
        <v/>
      </c>
      <c r="N414" t="str">
        <f t="shared" si="44"/>
        <v/>
      </c>
      <c r="O414" t="s">
        <v>55</v>
      </c>
      <c r="P414" t="s">
        <v>55</v>
      </c>
      <c r="W414">
        <v>6</v>
      </c>
      <c r="X414">
        <f t="shared" si="43"/>
        <v>47</v>
      </c>
      <c r="Y414" t="str">
        <f t="shared" si="40"/>
        <v/>
      </c>
      <c r="Z414" t="str">
        <f t="shared" si="41"/>
        <v/>
      </c>
      <c r="AB414" t="s">
        <v>55</v>
      </c>
      <c r="AC414" t="s">
        <v>55</v>
      </c>
    </row>
    <row r="415" spans="11:29">
      <c r="K415">
        <v>2.0816659994661331</v>
      </c>
      <c r="L415">
        <f t="shared" si="42"/>
        <v>23</v>
      </c>
      <c r="M415" t="str">
        <f t="shared" si="39"/>
        <v/>
      </c>
      <c r="N415" t="str">
        <f t="shared" si="44"/>
        <v/>
      </c>
      <c r="O415" t="s">
        <v>55</v>
      </c>
      <c r="P415" t="s">
        <v>55</v>
      </c>
      <c r="W415">
        <v>6</v>
      </c>
      <c r="X415">
        <f t="shared" si="43"/>
        <v>48</v>
      </c>
      <c r="Y415" t="str">
        <f t="shared" si="40"/>
        <v/>
      </c>
      <c r="Z415" t="str">
        <f t="shared" si="41"/>
        <v/>
      </c>
      <c r="AB415" t="s">
        <v>55</v>
      </c>
      <c r="AC415" t="s">
        <v>55</v>
      </c>
    </row>
    <row r="416" spans="11:29">
      <c r="K416">
        <v>2.0816659994661331</v>
      </c>
      <c r="L416">
        <f t="shared" si="42"/>
        <v>24</v>
      </c>
      <c r="M416">
        <f t="shared" si="39"/>
        <v>24</v>
      </c>
      <c r="N416">
        <f t="shared" si="44"/>
        <v>2.0816659994661331</v>
      </c>
      <c r="O416" t="s">
        <v>55</v>
      </c>
      <c r="P416" t="s">
        <v>55</v>
      </c>
      <c r="W416">
        <v>6</v>
      </c>
      <c r="X416">
        <f t="shared" si="43"/>
        <v>49</v>
      </c>
      <c r="Y416" t="str">
        <f t="shared" si="40"/>
        <v/>
      </c>
      <c r="Z416" t="str">
        <f t="shared" si="41"/>
        <v/>
      </c>
      <c r="AB416" t="s">
        <v>55</v>
      </c>
      <c r="AC416" t="s">
        <v>55</v>
      </c>
    </row>
    <row r="417" spans="11:29">
      <c r="K417">
        <v>2.3094010767585029</v>
      </c>
      <c r="L417">
        <f t="shared" si="42"/>
        <v>1</v>
      </c>
      <c r="M417" t="str">
        <f t="shared" si="39"/>
        <v/>
      </c>
      <c r="N417" t="str">
        <f t="shared" si="44"/>
        <v/>
      </c>
      <c r="O417" t="s">
        <v>55</v>
      </c>
      <c r="P417" t="s">
        <v>55</v>
      </c>
      <c r="W417">
        <v>6</v>
      </c>
      <c r="X417">
        <f t="shared" si="43"/>
        <v>50</v>
      </c>
      <c r="Y417" t="str">
        <f t="shared" si="40"/>
        <v/>
      </c>
      <c r="Z417" t="str">
        <f t="shared" si="41"/>
        <v/>
      </c>
      <c r="AB417" t="s">
        <v>55</v>
      </c>
      <c r="AC417" t="s">
        <v>55</v>
      </c>
    </row>
    <row r="418" spans="11:29">
      <c r="K418">
        <v>2.3094010767585029</v>
      </c>
      <c r="L418">
        <f t="shared" si="42"/>
        <v>2</v>
      </c>
      <c r="M418" t="str">
        <f t="shared" si="39"/>
        <v/>
      </c>
      <c r="N418" t="str">
        <f t="shared" si="44"/>
        <v/>
      </c>
      <c r="O418" t="s">
        <v>55</v>
      </c>
      <c r="P418" t="s">
        <v>55</v>
      </c>
      <c r="W418">
        <v>6</v>
      </c>
      <c r="X418">
        <f t="shared" si="43"/>
        <v>51</v>
      </c>
      <c r="Y418" t="str">
        <f t="shared" si="40"/>
        <v/>
      </c>
      <c r="Z418" t="str">
        <f t="shared" si="41"/>
        <v/>
      </c>
      <c r="AB418" t="s">
        <v>55</v>
      </c>
      <c r="AC418" t="s">
        <v>55</v>
      </c>
    </row>
    <row r="419" spans="11:29">
      <c r="K419">
        <v>2.3094010767585029</v>
      </c>
      <c r="L419">
        <f t="shared" si="42"/>
        <v>3</v>
      </c>
      <c r="M419" t="str">
        <f t="shared" si="39"/>
        <v/>
      </c>
      <c r="N419" t="str">
        <f t="shared" si="44"/>
        <v/>
      </c>
      <c r="O419" t="s">
        <v>55</v>
      </c>
      <c r="P419" t="s">
        <v>55</v>
      </c>
      <c r="W419">
        <v>6</v>
      </c>
      <c r="X419">
        <f t="shared" si="43"/>
        <v>52</v>
      </c>
      <c r="Y419" t="str">
        <f t="shared" si="40"/>
        <v/>
      </c>
      <c r="Z419" t="str">
        <f t="shared" si="41"/>
        <v/>
      </c>
      <c r="AB419" t="s">
        <v>55</v>
      </c>
      <c r="AC419" t="s">
        <v>55</v>
      </c>
    </row>
    <row r="420" spans="11:29">
      <c r="K420">
        <v>2.3094010767585029</v>
      </c>
      <c r="L420">
        <f t="shared" si="42"/>
        <v>4</v>
      </c>
      <c r="M420" t="str">
        <f t="shared" si="39"/>
        <v/>
      </c>
      <c r="N420" t="str">
        <f t="shared" si="44"/>
        <v/>
      </c>
      <c r="O420" t="s">
        <v>55</v>
      </c>
      <c r="P420" t="s">
        <v>55</v>
      </c>
      <c r="W420">
        <v>6</v>
      </c>
      <c r="X420">
        <f t="shared" si="43"/>
        <v>53</v>
      </c>
      <c r="Y420" t="str">
        <f t="shared" si="40"/>
        <v/>
      </c>
      <c r="Z420" t="str">
        <f t="shared" si="41"/>
        <v/>
      </c>
      <c r="AB420" t="s">
        <v>55</v>
      </c>
      <c r="AC420" t="s">
        <v>55</v>
      </c>
    </row>
    <row r="421" spans="11:29">
      <c r="K421">
        <v>2.3094010767585029</v>
      </c>
      <c r="L421">
        <f t="shared" si="42"/>
        <v>5</v>
      </c>
      <c r="M421" t="str">
        <f t="shared" si="39"/>
        <v/>
      </c>
      <c r="N421" t="str">
        <f t="shared" si="44"/>
        <v/>
      </c>
      <c r="O421" t="s">
        <v>55</v>
      </c>
      <c r="P421" t="s">
        <v>55</v>
      </c>
      <c r="W421">
        <v>6</v>
      </c>
      <c r="X421">
        <f t="shared" si="43"/>
        <v>54</v>
      </c>
      <c r="Y421" t="str">
        <f t="shared" si="40"/>
        <v/>
      </c>
      <c r="Z421" t="str">
        <f t="shared" si="41"/>
        <v/>
      </c>
      <c r="AB421" t="s">
        <v>55</v>
      </c>
      <c r="AC421" t="s">
        <v>55</v>
      </c>
    </row>
    <row r="422" spans="11:29">
      <c r="K422">
        <v>2.3094010767585029</v>
      </c>
      <c r="L422">
        <f t="shared" si="42"/>
        <v>6</v>
      </c>
      <c r="M422" t="str">
        <f t="shared" si="39"/>
        <v/>
      </c>
      <c r="N422" t="str">
        <f t="shared" si="44"/>
        <v/>
      </c>
      <c r="O422" t="s">
        <v>55</v>
      </c>
      <c r="P422" t="s">
        <v>55</v>
      </c>
      <c r="W422">
        <v>6</v>
      </c>
      <c r="X422">
        <f t="shared" si="43"/>
        <v>55</v>
      </c>
      <c r="Y422" t="str">
        <f t="shared" si="40"/>
        <v/>
      </c>
      <c r="Z422" t="str">
        <f t="shared" si="41"/>
        <v/>
      </c>
      <c r="AB422" t="s">
        <v>55</v>
      </c>
      <c r="AC422" t="s">
        <v>55</v>
      </c>
    </row>
    <row r="423" spans="11:29">
      <c r="K423">
        <v>2.3094010767585034</v>
      </c>
      <c r="L423">
        <f t="shared" si="42"/>
        <v>7</v>
      </c>
      <c r="M423" t="str">
        <f t="shared" si="39"/>
        <v/>
      </c>
      <c r="N423" t="str">
        <f t="shared" si="44"/>
        <v/>
      </c>
      <c r="O423" t="s">
        <v>55</v>
      </c>
      <c r="P423" t="s">
        <v>55</v>
      </c>
      <c r="W423">
        <v>6</v>
      </c>
      <c r="X423">
        <f t="shared" si="43"/>
        <v>56</v>
      </c>
      <c r="Y423" t="str">
        <f t="shared" si="40"/>
        <v/>
      </c>
      <c r="Z423" t="str">
        <f t="shared" si="41"/>
        <v/>
      </c>
      <c r="AB423" t="s">
        <v>55</v>
      </c>
      <c r="AC423" t="s">
        <v>55</v>
      </c>
    </row>
    <row r="424" spans="11:29">
      <c r="K424">
        <v>2.3094010767585034</v>
      </c>
      <c r="L424">
        <f t="shared" si="42"/>
        <v>8</v>
      </c>
      <c r="M424" t="str">
        <f t="shared" si="39"/>
        <v/>
      </c>
      <c r="N424" t="str">
        <f t="shared" si="44"/>
        <v/>
      </c>
      <c r="O424" t="s">
        <v>55</v>
      </c>
      <c r="P424" t="s">
        <v>55</v>
      </c>
      <c r="W424">
        <v>6</v>
      </c>
      <c r="X424">
        <f t="shared" si="43"/>
        <v>57</v>
      </c>
      <c r="Y424" t="str">
        <f t="shared" si="40"/>
        <v/>
      </c>
      <c r="Z424" t="str">
        <f t="shared" si="41"/>
        <v/>
      </c>
      <c r="AB424" t="s">
        <v>55</v>
      </c>
      <c r="AC424" t="s">
        <v>55</v>
      </c>
    </row>
    <row r="425" spans="11:29">
      <c r="K425">
        <v>2.3094010767585034</v>
      </c>
      <c r="L425">
        <f t="shared" si="42"/>
        <v>9</v>
      </c>
      <c r="M425" t="str">
        <f t="shared" si="39"/>
        <v/>
      </c>
      <c r="N425" t="str">
        <f t="shared" si="44"/>
        <v/>
      </c>
      <c r="O425" t="s">
        <v>55</v>
      </c>
      <c r="P425" t="s">
        <v>55</v>
      </c>
      <c r="W425">
        <v>6</v>
      </c>
      <c r="X425">
        <f t="shared" si="43"/>
        <v>58</v>
      </c>
      <c r="Y425" t="str">
        <f t="shared" si="40"/>
        <v/>
      </c>
      <c r="Z425" t="str">
        <f t="shared" si="41"/>
        <v/>
      </c>
      <c r="AB425" t="s">
        <v>55</v>
      </c>
      <c r="AC425" t="s">
        <v>55</v>
      </c>
    </row>
    <row r="426" spans="11:29">
      <c r="K426">
        <v>2.3094010767585034</v>
      </c>
      <c r="L426">
        <f t="shared" si="42"/>
        <v>10</v>
      </c>
      <c r="M426" t="str">
        <f t="shared" si="39"/>
        <v/>
      </c>
      <c r="N426" t="str">
        <f t="shared" si="44"/>
        <v/>
      </c>
      <c r="O426" t="s">
        <v>55</v>
      </c>
      <c r="P426" t="s">
        <v>55</v>
      </c>
      <c r="W426">
        <v>6</v>
      </c>
      <c r="X426">
        <f t="shared" si="43"/>
        <v>59</v>
      </c>
      <c r="Y426" t="str">
        <f t="shared" si="40"/>
        <v/>
      </c>
      <c r="Z426" t="str">
        <f t="shared" si="41"/>
        <v/>
      </c>
      <c r="AB426" t="s">
        <v>55</v>
      </c>
      <c r="AC426" t="s">
        <v>55</v>
      </c>
    </row>
    <row r="427" spans="11:29">
      <c r="K427">
        <v>2.3094010767585034</v>
      </c>
      <c r="L427">
        <f t="shared" si="42"/>
        <v>11</v>
      </c>
      <c r="M427" t="str">
        <f t="shared" si="39"/>
        <v/>
      </c>
      <c r="N427" t="str">
        <f t="shared" si="44"/>
        <v/>
      </c>
      <c r="O427" t="s">
        <v>55</v>
      </c>
      <c r="P427" t="s">
        <v>55</v>
      </c>
      <c r="W427">
        <v>6</v>
      </c>
      <c r="X427">
        <f t="shared" si="43"/>
        <v>60</v>
      </c>
      <c r="Y427" t="str">
        <f t="shared" si="40"/>
        <v/>
      </c>
      <c r="Z427" t="str">
        <f t="shared" si="41"/>
        <v/>
      </c>
      <c r="AB427" t="s">
        <v>55</v>
      </c>
      <c r="AC427" t="s">
        <v>55</v>
      </c>
    </row>
    <row r="428" spans="11:29">
      <c r="K428">
        <v>2.3094010767585034</v>
      </c>
      <c r="L428">
        <f t="shared" si="42"/>
        <v>12</v>
      </c>
      <c r="M428">
        <f t="shared" si="39"/>
        <v>12</v>
      </c>
      <c r="N428">
        <f t="shared" si="44"/>
        <v>2.3094010767585034</v>
      </c>
      <c r="O428" t="s">
        <v>55</v>
      </c>
      <c r="P428" t="s">
        <v>55</v>
      </c>
      <c r="W428">
        <v>6</v>
      </c>
      <c r="X428">
        <f t="shared" si="43"/>
        <v>61</v>
      </c>
      <c r="Y428" t="str">
        <f t="shared" si="40"/>
        <v/>
      </c>
      <c r="Z428" t="str">
        <f t="shared" si="41"/>
        <v/>
      </c>
      <c r="AB428" t="s">
        <v>55</v>
      </c>
      <c r="AC428" t="s">
        <v>55</v>
      </c>
    </row>
    <row r="429" spans="11:29">
      <c r="K429">
        <v>2.5166114784235831</v>
      </c>
      <c r="L429">
        <f t="shared" si="42"/>
        <v>1</v>
      </c>
      <c r="M429" t="str">
        <f t="shared" si="39"/>
        <v/>
      </c>
      <c r="N429" t="str">
        <f t="shared" si="44"/>
        <v/>
      </c>
      <c r="O429" t="s">
        <v>55</v>
      </c>
      <c r="P429" t="s">
        <v>55</v>
      </c>
      <c r="W429">
        <v>6</v>
      </c>
      <c r="X429">
        <f t="shared" si="43"/>
        <v>62</v>
      </c>
      <c r="Y429" t="str">
        <f t="shared" si="40"/>
        <v/>
      </c>
      <c r="Z429" t="str">
        <f t="shared" si="41"/>
        <v/>
      </c>
      <c r="AB429" t="s">
        <v>55</v>
      </c>
      <c r="AC429" t="s">
        <v>55</v>
      </c>
    </row>
    <row r="430" spans="11:29">
      <c r="K430">
        <v>2.5166114784235831</v>
      </c>
      <c r="L430">
        <f t="shared" si="42"/>
        <v>2</v>
      </c>
      <c r="M430" t="str">
        <f t="shared" si="39"/>
        <v/>
      </c>
      <c r="N430" t="str">
        <f t="shared" si="44"/>
        <v/>
      </c>
      <c r="O430" t="s">
        <v>55</v>
      </c>
      <c r="P430" t="s">
        <v>55</v>
      </c>
      <c r="W430">
        <v>6</v>
      </c>
      <c r="X430">
        <f t="shared" si="43"/>
        <v>63</v>
      </c>
      <c r="Y430" t="str">
        <f t="shared" si="40"/>
        <v/>
      </c>
      <c r="Z430" t="str">
        <f t="shared" si="41"/>
        <v/>
      </c>
      <c r="AB430" t="s">
        <v>55</v>
      </c>
      <c r="AC430" t="s">
        <v>55</v>
      </c>
    </row>
    <row r="431" spans="11:29">
      <c r="K431">
        <v>2.5166114784235831</v>
      </c>
      <c r="L431">
        <f t="shared" si="42"/>
        <v>3</v>
      </c>
      <c r="M431" t="str">
        <f t="shared" si="39"/>
        <v/>
      </c>
      <c r="N431" t="str">
        <f t="shared" si="44"/>
        <v/>
      </c>
      <c r="O431" t="s">
        <v>55</v>
      </c>
      <c r="P431" t="s">
        <v>55</v>
      </c>
      <c r="W431">
        <v>6</v>
      </c>
      <c r="X431">
        <f t="shared" si="43"/>
        <v>64</v>
      </c>
      <c r="Y431" t="str">
        <f t="shared" si="40"/>
        <v/>
      </c>
      <c r="Z431" t="str">
        <f t="shared" si="41"/>
        <v/>
      </c>
      <c r="AB431" t="s">
        <v>55</v>
      </c>
      <c r="AC431" t="s">
        <v>55</v>
      </c>
    </row>
    <row r="432" spans="11:29">
      <c r="K432">
        <v>2.5166114784235831</v>
      </c>
      <c r="L432">
        <f t="shared" si="42"/>
        <v>4</v>
      </c>
      <c r="M432" t="str">
        <f t="shared" si="39"/>
        <v/>
      </c>
      <c r="N432" t="str">
        <f t="shared" si="44"/>
        <v/>
      </c>
      <c r="O432" t="s">
        <v>55</v>
      </c>
      <c r="P432" t="s">
        <v>55</v>
      </c>
      <c r="W432">
        <v>6</v>
      </c>
      <c r="X432">
        <f t="shared" si="43"/>
        <v>65</v>
      </c>
      <c r="Y432" t="str">
        <f t="shared" si="40"/>
        <v/>
      </c>
      <c r="Z432" t="str">
        <f t="shared" si="41"/>
        <v/>
      </c>
      <c r="AB432" t="s">
        <v>55</v>
      </c>
      <c r="AC432" t="s">
        <v>55</v>
      </c>
    </row>
    <row r="433" spans="11:29">
      <c r="K433">
        <v>2.5166114784235831</v>
      </c>
      <c r="L433">
        <f t="shared" si="42"/>
        <v>5</v>
      </c>
      <c r="M433" t="str">
        <f t="shared" si="39"/>
        <v/>
      </c>
      <c r="N433" t="str">
        <f t="shared" si="44"/>
        <v/>
      </c>
      <c r="O433" t="s">
        <v>55</v>
      </c>
      <c r="P433" t="s">
        <v>55</v>
      </c>
      <c r="W433">
        <v>6</v>
      </c>
      <c r="X433">
        <f t="shared" si="43"/>
        <v>66</v>
      </c>
      <c r="Y433" t="str">
        <f t="shared" si="40"/>
        <v/>
      </c>
      <c r="Z433" t="str">
        <f t="shared" si="41"/>
        <v/>
      </c>
      <c r="AB433" t="s">
        <v>55</v>
      </c>
      <c r="AC433" t="s">
        <v>55</v>
      </c>
    </row>
    <row r="434" spans="11:29">
      <c r="K434">
        <v>2.5166114784235831</v>
      </c>
      <c r="L434">
        <f t="shared" si="42"/>
        <v>6</v>
      </c>
      <c r="M434" t="str">
        <f t="shared" si="39"/>
        <v/>
      </c>
      <c r="N434" t="str">
        <f t="shared" si="44"/>
        <v/>
      </c>
      <c r="O434" t="s">
        <v>55</v>
      </c>
      <c r="P434" t="s">
        <v>55</v>
      </c>
      <c r="W434">
        <v>6</v>
      </c>
      <c r="X434">
        <f t="shared" si="43"/>
        <v>67</v>
      </c>
      <c r="Y434" t="str">
        <f t="shared" si="40"/>
        <v/>
      </c>
      <c r="Z434" t="str">
        <f t="shared" si="41"/>
        <v/>
      </c>
      <c r="AB434" t="s">
        <v>55</v>
      </c>
      <c r="AC434" t="s">
        <v>55</v>
      </c>
    </row>
    <row r="435" spans="11:29">
      <c r="K435">
        <v>2.5166114784235831</v>
      </c>
      <c r="L435">
        <f t="shared" si="42"/>
        <v>7</v>
      </c>
      <c r="M435" t="str">
        <f t="shared" si="39"/>
        <v/>
      </c>
      <c r="N435" t="str">
        <f t="shared" si="44"/>
        <v/>
      </c>
      <c r="O435" t="s">
        <v>55</v>
      </c>
      <c r="P435" t="s">
        <v>55</v>
      </c>
      <c r="W435">
        <v>6</v>
      </c>
      <c r="X435">
        <f t="shared" si="43"/>
        <v>68</v>
      </c>
      <c r="Y435" t="str">
        <f t="shared" si="40"/>
        <v/>
      </c>
      <c r="Z435" t="str">
        <f t="shared" si="41"/>
        <v/>
      </c>
      <c r="AB435" t="s">
        <v>55</v>
      </c>
      <c r="AC435" t="s">
        <v>55</v>
      </c>
    </row>
    <row r="436" spans="11:29">
      <c r="K436">
        <v>2.5166114784235831</v>
      </c>
      <c r="L436">
        <f t="shared" si="42"/>
        <v>8</v>
      </c>
      <c r="M436" t="str">
        <f t="shared" ref="M436:M458" si="45">IF(L436&gt;L437,L436,"")</f>
        <v/>
      </c>
      <c r="N436" t="str">
        <f t="shared" si="44"/>
        <v/>
      </c>
      <c r="O436" t="s">
        <v>55</v>
      </c>
      <c r="P436" t="s">
        <v>55</v>
      </c>
      <c r="W436">
        <v>6</v>
      </c>
      <c r="X436">
        <f t="shared" si="43"/>
        <v>69</v>
      </c>
      <c r="Y436" t="str">
        <f t="shared" ref="Y436:Y457" si="46">IF(X436&gt;X437,X436,"")</f>
        <v/>
      </c>
      <c r="Z436" t="str">
        <f t="shared" ref="Z436:Z458" si="47">IF(Y436&lt;&gt;"",W436,"")</f>
        <v/>
      </c>
      <c r="AB436" t="s">
        <v>55</v>
      </c>
      <c r="AC436" t="s">
        <v>55</v>
      </c>
    </row>
    <row r="437" spans="11:29">
      <c r="K437">
        <v>2.5166114784235831</v>
      </c>
      <c r="L437">
        <f t="shared" ref="L437:L458" si="48">IF(K437=K436,L436+1,1)</f>
        <v>9</v>
      </c>
      <c r="M437" t="str">
        <f t="shared" si="45"/>
        <v/>
      </c>
      <c r="N437" t="str">
        <f t="shared" si="44"/>
        <v/>
      </c>
      <c r="O437" t="s">
        <v>55</v>
      </c>
      <c r="P437" t="s">
        <v>55</v>
      </c>
      <c r="W437">
        <v>6</v>
      </c>
      <c r="X437">
        <f t="shared" ref="X437:X458" si="49">IF(W437=W436,X436+1,1)</f>
        <v>70</v>
      </c>
      <c r="Y437" t="str">
        <f t="shared" si="46"/>
        <v/>
      </c>
      <c r="Z437" t="str">
        <f t="shared" si="47"/>
        <v/>
      </c>
      <c r="AB437" t="s">
        <v>55</v>
      </c>
      <c r="AC437" t="s">
        <v>55</v>
      </c>
    </row>
    <row r="438" spans="11:29">
      <c r="K438">
        <v>2.5166114784235831</v>
      </c>
      <c r="L438">
        <f t="shared" si="48"/>
        <v>10</v>
      </c>
      <c r="M438" t="str">
        <f t="shared" si="45"/>
        <v/>
      </c>
      <c r="N438" t="str">
        <f t="shared" si="44"/>
        <v/>
      </c>
      <c r="O438" t="s">
        <v>55</v>
      </c>
      <c r="P438" t="s">
        <v>55</v>
      </c>
      <c r="W438">
        <v>6</v>
      </c>
      <c r="X438">
        <f t="shared" si="49"/>
        <v>71</v>
      </c>
      <c r="Y438" t="str">
        <f t="shared" si="46"/>
        <v/>
      </c>
      <c r="Z438" t="str">
        <f t="shared" si="47"/>
        <v/>
      </c>
      <c r="AB438" t="s">
        <v>55</v>
      </c>
      <c r="AC438" t="s">
        <v>55</v>
      </c>
    </row>
    <row r="439" spans="11:29">
      <c r="K439">
        <v>2.5166114784235831</v>
      </c>
      <c r="L439">
        <f t="shared" si="48"/>
        <v>11</v>
      </c>
      <c r="M439" t="str">
        <f t="shared" si="45"/>
        <v/>
      </c>
      <c r="N439" t="str">
        <f t="shared" si="44"/>
        <v/>
      </c>
      <c r="O439" t="s">
        <v>55</v>
      </c>
      <c r="P439" t="s">
        <v>55</v>
      </c>
      <c r="W439">
        <v>6</v>
      </c>
      <c r="X439">
        <f t="shared" si="49"/>
        <v>72</v>
      </c>
      <c r="Y439" t="str">
        <f t="shared" si="46"/>
        <v/>
      </c>
      <c r="Z439" t="str">
        <f t="shared" si="47"/>
        <v/>
      </c>
      <c r="AB439" t="s">
        <v>55</v>
      </c>
      <c r="AC439" t="s">
        <v>55</v>
      </c>
    </row>
    <row r="440" spans="11:29">
      <c r="K440">
        <v>2.5166114784235831</v>
      </c>
      <c r="L440">
        <f t="shared" si="48"/>
        <v>12</v>
      </c>
      <c r="M440">
        <f t="shared" si="45"/>
        <v>12</v>
      </c>
      <c r="N440">
        <f t="shared" si="44"/>
        <v>2.5166114784235831</v>
      </c>
      <c r="O440" t="s">
        <v>55</v>
      </c>
      <c r="P440" t="s">
        <v>55</v>
      </c>
      <c r="W440">
        <v>6</v>
      </c>
      <c r="X440">
        <f t="shared" si="49"/>
        <v>73</v>
      </c>
      <c r="Y440" t="str">
        <f t="shared" si="46"/>
        <v/>
      </c>
      <c r="Z440" t="str">
        <f t="shared" si="47"/>
        <v/>
      </c>
      <c r="AB440" t="s">
        <v>55</v>
      </c>
      <c r="AC440" t="s">
        <v>55</v>
      </c>
    </row>
    <row r="441" spans="11:29">
      <c r="K441">
        <v>2.6457513110645907</v>
      </c>
      <c r="L441">
        <f t="shared" si="48"/>
        <v>1</v>
      </c>
      <c r="M441" t="str">
        <f t="shared" si="45"/>
        <v/>
      </c>
      <c r="N441" t="str">
        <f t="shared" ref="N441:N458" si="50">IF(M441&lt;&gt;"",K441,"")</f>
        <v/>
      </c>
      <c r="O441" t="s">
        <v>55</v>
      </c>
      <c r="P441" t="s">
        <v>55</v>
      </c>
      <c r="W441">
        <v>6</v>
      </c>
      <c r="X441">
        <f t="shared" si="49"/>
        <v>74</v>
      </c>
      <c r="Y441" t="str">
        <f t="shared" si="46"/>
        <v/>
      </c>
      <c r="Z441" t="str">
        <f t="shared" si="47"/>
        <v/>
      </c>
      <c r="AB441" t="s">
        <v>55</v>
      </c>
      <c r="AC441" t="s">
        <v>55</v>
      </c>
    </row>
    <row r="442" spans="11:29">
      <c r="K442">
        <v>2.6457513110645907</v>
      </c>
      <c r="L442">
        <f t="shared" si="48"/>
        <v>2</v>
      </c>
      <c r="M442" t="str">
        <f t="shared" si="45"/>
        <v/>
      </c>
      <c r="N442" t="str">
        <f t="shared" si="50"/>
        <v/>
      </c>
      <c r="O442" t="s">
        <v>55</v>
      </c>
      <c r="P442" t="s">
        <v>55</v>
      </c>
      <c r="W442">
        <v>6</v>
      </c>
      <c r="X442">
        <f t="shared" si="49"/>
        <v>75</v>
      </c>
      <c r="Y442" t="str">
        <f t="shared" si="46"/>
        <v/>
      </c>
      <c r="Z442" t="str">
        <f t="shared" si="47"/>
        <v/>
      </c>
      <c r="AB442" t="s">
        <v>55</v>
      </c>
      <c r="AC442" t="s">
        <v>55</v>
      </c>
    </row>
    <row r="443" spans="11:29">
      <c r="K443">
        <v>2.6457513110645907</v>
      </c>
      <c r="L443">
        <f t="shared" si="48"/>
        <v>3</v>
      </c>
      <c r="M443" t="str">
        <f t="shared" si="45"/>
        <v/>
      </c>
      <c r="N443" t="str">
        <f t="shared" si="50"/>
        <v/>
      </c>
      <c r="O443" t="s">
        <v>55</v>
      </c>
      <c r="P443" t="s">
        <v>55</v>
      </c>
      <c r="W443">
        <v>6</v>
      </c>
      <c r="X443">
        <f t="shared" si="49"/>
        <v>76</v>
      </c>
      <c r="Y443" t="str">
        <f t="shared" si="46"/>
        <v/>
      </c>
      <c r="Z443" t="str">
        <f t="shared" si="47"/>
        <v/>
      </c>
      <c r="AB443" t="s">
        <v>55</v>
      </c>
      <c r="AC443" t="s">
        <v>55</v>
      </c>
    </row>
    <row r="444" spans="11:29">
      <c r="K444">
        <v>2.6457513110645907</v>
      </c>
      <c r="L444">
        <f t="shared" si="48"/>
        <v>4</v>
      </c>
      <c r="M444" t="str">
        <f t="shared" si="45"/>
        <v/>
      </c>
      <c r="N444" t="str">
        <f t="shared" si="50"/>
        <v/>
      </c>
      <c r="O444" t="s">
        <v>55</v>
      </c>
      <c r="P444" t="s">
        <v>55</v>
      </c>
      <c r="W444">
        <v>6</v>
      </c>
      <c r="X444">
        <f t="shared" si="49"/>
        <v>77</v>
      </c>
      <c r="Y444" t="str">
        <f t="shared" si="46"/>
        <v/>
      </c>
      <c r="Z444" t="str">
        <f t="shared" si="47"/>
        <v/>
      </c>
      <c r="AB444" t="s">
        <v>55</v>
      </c>
      <c r="AC444" t="s">
        <v>55</v>
      </c>
    </row>
    <row r="445" spans="11:29">
      <c r="K445">
        <v>2.6457513110645907</v>
      </c>
      <c r="L445">
        <f t="shared" si="48"/>
        <v>5</v>
      </c>
      <c r="M445" t="str">
        <f t="shared" si="45"/>
        <v/>
      </c>
      <c r="N445" t="str">
        <f t="shared" si="50"/>
        <v/>
      </c>
      <c r="O445" t="s">
        <v>55</v>
      </c>
      <c r="P445" t="s">
        <v>55</v>
      </c>
      <c r="W445">
        <v>6</v>
      </c>
      <c r="X445">
        <f t="shared" si="49"/>
        <v>78</v>
      </c>
      <c r="Y445" t="str">
        <f t="shared" si="46"/>
        <v/>
      </c>
      <c r="Z445" t="str">
        <f t="shared" si="47"/>
        <v/>
      </c>
      <c r="AB445" t="s">
        <v>55</v>
      </c>
      <c r="AC445" t="s">
        <v>55</v>
      </c>
    </row>
    <row r="446" spans="11:29">
      <c r="K446">
        <v>2.6457513110645907</v>
      </c>
      <c r="L446">
        <f t="shared" si="48"/>
        <v>6</v>
      </c>
      <c r="M446" t="str">
        <f t="shared" si="45"/>
        <v/>
      </c>
      <c r="N446" t="str">
        <f t="shared" si="50"/>
        <v/>
      </c>
      <c r="O446" t="s">
        <v>55</v>
      </c>
      <c r="P446" t="s">
        <v>55</v>
      </c>
      <c r="W446">
        <v>6</v>
      </c>
      <c r="X446">
        <f t="shared" si="49"/>
        <v>79</v>
      </c>
      <c r="Y446" t="str">
        <f t="shared" si="46"/>
        <v/>
      </c>
      <c r="Z446" t="str">
        <f t="shared" si="47"/>
        <v/>
      </c>
      <c r="AB446" t="s">
        <v>55</v>
      </c>
      <c r="AC446" t="s">
        <v>55</v>
      </c>
    </row>
    <row r="447" spans="11:29">
      <c r="K447">
        <v>2.6457513110645907</v>
      </c>
      <c r="L447">
        <f t="shared" si="48"/>
        <v>7</v>
      </c>
      <c r="M447" t="str">
        <f t="shared" si="45"/>
        <v/>
      </c>
      <c r="N447" t="str">
        <f t="shared" si="50"/>
        <v/>
      </c>
      <c r="O447" t="s">
        <v>55</v>
      </c>
      <c r="P447" t="s">
        <v>55</v>
      </c>
      <c r="W447">
        <v>6</v>
      </c>
      <c r="X447">
        <f t="shared" si="49"/>
        <v>80</v>
      </c>
      <c r="Y447" t="str">
        <f t="shared" si="46"/>
        <v/>
      </c>
      <c r="Z447" t="str">
        <f t="shared" si="47"/>
        <v/>
      </c>
      <c r="AB447" t="s">
        <v>55</v>
      </c>
      <c r="AC447" t="s">
        <v>55</v>
      </c>
    </row>
    <row r="448" spans="11:29">
      <c r="K448">
        <v>2.6457513110645907</v>
      </c>
      <c r="L448">
        <f t="shared" si="48"/>
        <v>8</v>
      </c>
      <c r="M448" t="str">
        <f t="shared" si="45"/>
        <v/>
      </c>
      <c r="N448" t="str">
        <f t="shared" si="50"/>
        <v/>
      </c>
      <c r="O448" t="s">
        <v>55</v>
      </c>
      <c r="P448" t="s">
        <v>55</v>
      </c>
      <c r="W448">
        <v>6</v>
      </c>
      <c r="X448">
        <f t="shared" si="49"/>
        <v>81</v>
      </c>
      <c r="Y448" t="str">
        <f t="shared" si="46"/>
        <v/>
      </c>
      <c r="Z448" t="str">
        <f t="shared" si="47"/>
        <v/>
      </c>
      <c r="AB448" t="s">
        <v>55</v>
      </c>
      <c r="AC448" t="s">
        <v>55</v>
      </c>
    </row>
    <row r="449" spans="11:29">
      <c r="K449">
        <v>2.6457513110645907</v>
      </c>
      <c r="L449">
        <f t="shared" si="48"/>
        <v>9</v>
      </c>
      <c r="M449" t="str">
        <f t="shared" si="45"/>
        <v/>
      </c>
      <c r="N449" t="str">
        <f t="shared" si="50"/>
        <v/>
      </c>
      <c r="O449" t="s">
        <v>55</v>
      </c>
      <c r="P449" t="s">
        <v>55</v>
      </c>
      <c r="W449">
        <v>6</v>
      </c>
      <c r="X449">
        <f t="shared" si="49"/>
        <v>82</v>
      </c>
      <c r="Y449" t="str">
        <f t="shared" si="46"/>
        <v/>
      </c>
      <c r="Z449" t="str">
        <f t="shared" si="47"/>
        <v/>
      </c>
      <c r="AB449" t="s">
        <v>55</v>
      </c>
      <c r="AC449" t="s">
        <v>55</v>
      </c>
    </row>
    <row r="450" spans="11:29">
      <c r="K450">
        <v>2.6457513110645907</v>
      </c>
      <c r="L450">
        <f t="shared" si="48"/>
        <v>10</v>
      </c>
      <c r="M450" t="str">
        <f t="shared" si="45"/>
        <v/>
      </c>
      <c r="N450" t="str">
        <f t="shared" si="50"/>
        <v/>
      </c>
      <c r="O450" t="s">
        <v>55</v>
      </c>
      <c r="P450" t="s">
        <v>55</v>
      </c>
      <c r="W450">
        <v>6</v>
      </c>
      <c r="X450">
        <f t="shared" si="49"/>
        <v>83</v>
      </c>
      <c r="Y450" t="str">
        <f t="shared" si="46"/>
        <v/>
      </c>
      <c r="Z450" t="str">
        <f t="shared" si="47"/>
        <v/>
      </c>
      <c r="AB450" t="s">
        <v>55</v>
      </c>
      <c r="AC450" t="s">
        <v>55</v>
      </c>
    </row>
    <row r="451" spans="11:29">
      <c r="K451">
        <v>2.6457513110645907</v>
      </c>
      <c r="L451">
        <f t="shared" si="48"/>
        <v>11</v>
      </c>
      <c r="M451" t="str">
        <f t="shared" si="45"/>
        <v/>
      </c>
      <c r="N451" t="str">
        <f t="shared" si="50"/>
        <v/>
      </c>
      <c r="O451" t="s">
        <v>55</v>
      </c>
      <c r="P451" t="s">
        <v>55</v>
      </c>
      <c r="W451">
        <v>6</v>
      </c>
      <c r="X451">
        <f t="shared" si="49"/>
        <v>84</v>
      </c>
      <c r="Y451" t="str">
        <f t="shared" si="46"/>
        <v/>
      </c>
      <c r="Z451" t="str">
        <f t="shared" si="47"/>
        <v/>
      </c>
      <c r="AB451" t="s">
        <v>55</v>
      </c>
      <c r="AC451" t="s">
        <v>55</v>
      </c>
    </row>
    <row r="452" spans="11:29">
      <c r="K452">
        <v>2.6457513110645907</v>
      </c>
      <c r="L452">
        <f t="shared" si="48"/>
        <v>12</v>
      </c>
      <c r="M452">
        <f t="shared" si="45"/>
        <v>12</v>
      </c>
      <c r="N452">
        <f t="shared" si="50"/>
        <v>2.6457513110645907</v>
      </c>
      <c r="O452" t="s">
        <v>55</v>
      </c>
      <c r="P452" t="s">
        <v>55</v>
      </c>
      <c r="W452">
        <v>6</v>
      </c>
      <c r="X452">
        <f t="shared" si="49"/>
        <v>85</v>
      </c>
      <c r="Y452" t="str">
        <f t="shared" si="46"/>
        <v/>
      </c>
      <c r="Z452" t="str">
        <f t="shared" si="47"/>
        <v/>
      </c>
      <c r="AB452" t="s">
        <v>55</v>
      </c>
      <c r="AC452" t="s">
        <v>55</v>
      </c>
    </row>
    <row r="453" spans="11:29">
      <c r="K453">
        <v>2.8867513459481287</v>
      </c>
      <c r="L453">
        <f t="shared" si="48"/>
        <v>1</v>
      </c>
      <c r="M453" t="str">
        <f t="shared" si="45"/>
        <v/>
      </c>
      <c r="N453" t="str">
        <f t="shared" si="50"/>
        <v/>
      </c>
      <c r="W453">
        <v>6</v>
      </c>
      <c r="X453">
        <f t="shared" si="49"/>
        <v>86</v>
      </c>
      <c r="Y453" t="str">
        <f t="shared" si="46"/>
        <v/>
      </c>
      <c r="Z453" t="str">
        <f t="shared" si="47"/>
        <v/>
      </c>
      <c r="AB453" t="s">
        <v>55</v>
      </c>
      <c r="AC453" t="s">
        <v>55</v>
      </c>
    </row>
    <row r="454" spans="11:29">
      <c r="K454">
        <v>2.8867513459481287</v>
      </c>
      <c r="L454">
        <f t="shared" si="48"/>
        <v>2</v>
      </c>
      <c r="M454" t="str">
        <f t="shared" si="45"/>
        <v/>
      </c>
      <c r="N454" t="str">
        <f t="shared" si="50"/>
        <v/>
      </c>
      <c r="W454">
        <v>6</v>
      </c>
      <c r="X454">
        <f t="shared" si="49"/>
        <v>87</v>
      </c>
      <c r="Y454" t="str">
        <f t="shared" si="46"/>
        <v/>
      </c>
      <c r="Z454" t="str">
        <f t="shared" si="47"/>
        <v/>
      </c>
      <c r="AB454" t="s">
        <v>55</v>
      </c>
      <c r="AC454" t="s">
        <v>55</v>
      </c>
    </row>
    <row r="455" spans="11:29">
      <c r="K455">
        <v>2.8867513459481287</v>
      </c>
      <c r="L455">
        <f t="shared" si="48"/>
        <v>3</v>
      </c>
      <c r="M455" t="str">
        <f t="shared" si="45"/>
        <v/>
      </c>
      <c r="N455" t="str">
        <f t="shared" si="50"/>
        <v/>
      </c>
      <c r="W455">
        <v>6</v>
      </c>
      <c r="X455">
        <f t="shared" si="49"/>
        <v>88</v>
      </c>
      <c r="Y455" t="str">
        <f t="shared" si="46"/>
        <v/>
      </c>
      <c r="Z455" t="str">
        <f t="shared" si="47"/>
        <v/>
      </c>
      <c r="AB455" t="s">
        <v>55</v>
      </c>
      <c r="AC455" t="s">
        <v>55</v>
      </c>
    </row>
    <row r="456" spans="11:29">
      <c r="K456">
        <v>2.8867513459481291</v>
      </c>
      <c r="L456">
        <f t="shared" si="48"/>
        <v>4</v>
      </c>
      <c r="M456" t="str">
        <f t="shared" si="45"/>
        <v/>
      </c>
      <c r="N456" t="str">
        <f t="shared" si="50"/>
        <v/>
      </c>
      <c r="W456">
        <v>6</v>
      </c>
      <c r="X456">
        <f t="shared" si="49"/>
        <v>89</v>
      </c>
      <c r="Y456" t="str">
        <f t="shared" si="46"/>
        <v/>
      </c>
      <c r="Z456" t="str">
        <f t="shared" si="47"/>
        <v/>
      </c>
      <c r="AB456" t="s">
        <v>55</v>
      </c>
      <c r="AC456" t="s">
        <v>55</v>
      </c>
    </row>
    <row r="457" spans="11:29">
      <c r="K457">
        <v>2.8867513459481291</v>
      </c>
      <c r="L457">
        <f t="shared" si="48"/>
        <v>5</v>
      </c>
      <c r="M457" t="str">
        <f t="shared" si="45"/>
        <v/>
      </c>
      <c r="N457" t="str">
        <f t="shared" si="50"/>
        <v/>
      </c>
      <c r="W457">
        <v>6</v>
      </c>
      <c r="X457">
        <f t="shared" si="49"/>
        <v>90</v>
      </c>
      <c r="Y457" t="str">
        <f t="shared" si="46"/>
        <v/>
      </c>
      <c r="Z457" t="str">
        <f t="shared" si="47"/>
        <v/>
      </c>
      <c r="AB457" t="s">
        <v>55</v>
      </c>
      <c r="AC457" t="s">
        <v>55</v>
      </c>
    </row>
    <row r="458" spans="11:29">
      <c r="K458">
        <v>2.8867513459481291</v>
      </c>
      <c r="L458">
        <f t="shared" si="48"/>
        <v>6</v>
      </c>
      <c r="M458">
        <f t="shared" si="45"/>
        <v>6</v>
      </c>
      <c r="N458">
        <f t="shared" si="50"/>
        <v>2.8867513459481291</v>
      </c>
      <c r="W458">
        <v>6</v>
      </c>
      <c r="X458">
        <f t="shared" si="49"/>
        <v>91</v>
      </c>
      <c r="Y458">
        <f>IF(X458&gt;T459,X458,"")</f>
        <v>91</v>
      </c>
      <c r="Z458">
        <f t="shared" si="47"/>
        <v>6</v>
      </c>
      <c r="AB458" t="s">
        <v>55</v>
      </c>
      <c r="AC458" t="s">
        <v>55</v>
      </c>
    </row>
  </sheetData>
  <sortState ref="AB243:AC458">
    <sortCondition ref="AB243"/>
  </sortState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49"/>
  <sheetViews>
    <sheetView workbookViewId="0">
      <selection activeCell="B6" sqref="B6"/>
    </sheetView>
  </sheetViews>
  <sheetFormatPr baseColWidth="10" defaultRowHeight="15" x14ac:dyDescent="0"/>
  <cols>
    <col min="2" max="3" width="12.83203125" bestFit="1" customWidth="1"/>
    <col min="5" max="5" width="11.83203125" bestFit="1" customWidth="1"/>
    <col min="7" max="7" width="12.83203125" customWidth="1"/>
  </cols>
  <sheetData>
    <row r="1" spans="1:6">
      <c r="A1" s="25" t="s">
        <v>31</v>
      </c>
      <c r="B1" s="25"/>
      <c r="C1" s="25"/>
      <c r="D1" s="25"/>
      <c r="E1" s="25"/>
    </row>
    <row r="2" spans="1:6">
      <c r="A2" s="18" t="s">
        <v>36</v>
      </c>
      <c r="B2" s="18" t="s">
        <v>73</v>
      </c>
    </row>
    <row r="3" spans="1:6">
      <c r="A3" s="18"/>
      <c r="C3" s="18" t="s">
        <v>74</v>
      </c>
      <c r="D3" s="18" t="s">
        <v>75</v>
      </c>
      <c r="E3" s="18" t="s">
        <v>76</v>
      </c>
      <c r="F3" s="18" t="s">
        <v>77</v>
      </c>
    </row>
    <row r="4" spans="1:6">
      <c r="A4">
        <v>1</v>
      </c>
      <c r="B4">
        <v>1</v>
      </c>
      <c r="C4" s="8">
        <f>1/6</f>
        <v>0.16666666666666666</v>
      </c>
      <c r="D4" s="8">
        <f>C4*B4</f>
        <v>0.16666666666666666</v>
      </c>
      <c r="E4" s="10">
        <f>B4*B4</f>
        <v>1</v>
      </c>
      <c r="F4" s="8">
        <f>E4*C4</f>
        <v>0.16666666666666666</v>
      </c>
    </row>
    <row r="5" spans="1:6">
      <c r="A5">
        <v>2</v>
      </c>
      <c r="B5">
        <v>2</v>
      </c>
      <c r="C5" s="8">
        <f t="shared" ref="C5:C9" si="0">1/6</f>
        <v>0.16666666666666666</v>
      </c>
      <c r="D5" s="8">
        <f t="shared" ref="D5:D9" si="1">C5*B5</f>
        <v>0.33333333333333331</v>
      </c>
      <c r="E5" s="10">
        <f t="shared" ref="E5:E9" si="2">B5*B5</f>
        <v>4</v>
      </c>
      <c r="F5" s="8">
        <f t="shared" ref="F5:F9" si="3">E5*C5</f>
        <v>0.66666666666666663</v>
      </c>
    </row>
    <row r="6" spans="1:6">
      <c r="A6">
        <v>3</v>
      </c>
      <c r="B6">
        <v>3</v>
      </c>
      <c r="C6" s="8">
        <f t="shared" si="0"/>
        <v>0.16666666666666666</v>
      </c>
      <c r="D6" s="8">
        <f t="shared" si="1"/>
        <v>0.5</v>
      </c>
      <c r="E6" s="10">
        <f t="shared" si="2"/>
        <v>9</v>
      </c>
      <c r="F6" s="8">
        <f t="shared" si="3"/>
        <v>1.5</v>
      </c>
    </row>
    <row r="7" spans="1:6">
      <c r="A7">
        <v>4</v>
      </c>
      <c r="B7">
        <v>4</v>
      </c>
      <c r="C7" s="8">
        <f t="shared" si="0"/>
        <v>0.16666666666666666</v>
      </c>
      <c r="D7" s="8">
        <f t="shared" si="1"/>
        <v>0.66666666666666663</v>
      </c>
      <c r="E7" s="10">
        <f t="shared" si="2"/>
        <v>16</v>
      </c>
      <c r="F7" s="8">
        <f t="shared" si="3"/>
        <v>2.6666666666666665</v>
      </c>
    </row>
    <row r="8" spans="1:6">
      <c r="A8">
        <v>5</v>
      </c>
      <c r="B8">
        <v>5</v>
      </c>
      <c r="C8" s="8">
        <f t="shared" si="0"/>
        <v>0.16666666666666666</v>
      </c>
      <c r="D8" s="8">
        <f t="shared" si="1"/>
        <v>0.83333333333333326</v>
      </c>
      <c r="E8" s="10">
        <f t="shared" si="2"/>
        <v>25</v>
      </c>
      <c r="F8" s="8">
        <f t="shared" si="3"/>
        <v>4.1666666666666661</v>
      </c>
    </row>
    <row r="9" spans="1:6">
      <c r="A9">
        <v>6</v>
      </c>
      <c r="B9">
        <v>6</v>
      </c>
      <c r="C9" s="8">
        <f t="shared" si="0"/>
        <v>0.16666666666666666</v>
      </c>
      <c r="D9" s="8">
        <f t="shared" si="1"/>
        <v>1</v>
      </c>
      <c r="E9" s="10">
        <f t="shared" si="2"/>
        <v>36</v>
      </c>
      <c r="F9" s="8">
        <f t="shared" si="3"/>
        <v>6</v>
      </c>
    </row>
    <row r="11" spans="1:6">
      <c r="F11" s="15" t="s">
        <v>32</v>
      </c>
    </row>
    <row r="12" spans="1:6" ht="16">
      <c r="B12" s="12" t="s">
        <v>42</v>
      </c>
      <c r="C12" s="13" t="s">
        <v>35</v>
      </c>
      <c r="D12" s="14">
        <f>SUM(D4:D9)</f>
        <v>3.5</v>
      </c>
      <c r="F12" s="16">
        <f>SUM(F4:F9)</f>
        <v>15.166666666666666</v>
      </c>
    </row>
    <row r="14" spans="1:6" ht="16">
      <c r="C14" s="12" t="s">
        <v>43</v>
      </c>
      <c r="D14" s="13" t="s">
        <v>34</v>
      </c>
      <c r="E14" s="13"/>
      <c r="F14" s="17">
        <f>F12-D12^2</f>
        <v>2.9166666666666661</v>
      </c>
    </row>
    <row r="15" spans="1:6" ht="16">
      <c r="C15" s="12" t="s">
        <v>24</v>
      </c>
      <c r="D15" s="13" t="s">
        <v>33</v>
      </c>
      <c r="E15" s="13"/>
      <c r="F15" s="17">
        <f>SQRT(F14)</f>
        <v>1.707825127659933</v>
      </c>
    </row>
    <row r="16" spans="1:6" ht="16">
      <c r="C16" s="12" t="s">
        <v>48</v>
      </c>
      <c r="D16" s="13"/>
      <c r="E16" s="13"/>
      <c r="F16" s="17">
        <f>F15/SQRT(3)</f>
        <v>0.98601329718326935</v>
      </c>
    </row>
    <row r="17" spans="1:7">
      <c r="A17" s="6" t="s">
        <v>28</v>
      </c>
      <c r="B17" s="6"/>
      <c r="C17" s="6"/>
      <c r="D17" s="6"/>
      <c r="E17" s="6"/>
      <c r="F17" s="6"/>
      <c r="G17" s="6"/>
    </row>
    <row r="18" spans="1:7">
      <c r="A18" t="s">
        <v>27</v>
      </c>
    </row>
    <row r="20" spans="1:7">
      <c r="A20" s="18" t="s">
        <v>36</v>
      </c>
      <c r="B20" s="18" t="s">
        <v>37</v>
      </c>
      <c r="C20" s="18" t="s">
        <v>30</v>
      </c>
      <c r="D20" s="18" t="s">
        <v>38</v>
      </c>
      <c r="E20" s="18" t="s">
        <v>41</v>
      </c>
      <c r="F20" s="18" t="s">
        <v>39</v>
      </c>
      <c r="G20" s="18" t="s">
        <v>40</v>
      </c>
    </row>
    <row r="21" spans="1:7">
      <c r="A21" s="18"/>
      <c r="B21" s="18"/>
      <c r="D21" s="18" t="s">
        <v>49</v>
      </c>
      <c r="E21" s="18"/>
      <c r="F21" s="18"/>
      <c r="G21" s="18"/>
    </row>
    <row r="22" spans="1:7">
      <c r="A22">
        <v>1</v>
      </c>
      <c r="B22" s="3">
        <v>1</v>
      </c>
      <c r="C22">
        <v>1</v>
      </c>
      <c r="D22" s="9">
        <v>4.6296296296296294E-3</v>
      </c>
      <c r="E22" s="8">
        <f>B22*D22</f>
        <v>4.6296296296296294E-3</v>
      </c>
      <c r="F22" s="3">
        <f>B22^2</f>
        <v>1</v>
      </c>
      <c r="G22" s="8">
        <f>F22*D22</f>
        <v>4.6296296296296294E-3</v>
      </c>
    </row>
    <row r="23" spans="1:7">
      <c r="A23">
        <v>2</v>
      </c>
      <c r="B23" s="3">
        <v>1.3333333333333333</v>
      </c>
      <c r="C23">
        <v>3</v>
      </c>
      <c r="D23" s="9">
        <v>1.3888888888888888E-2</v>
      </c>
      <c r="E23" s="8">
        <f t="shared" ref="E23:E37" si="4">B23*D23</f>
        <v>1.8518518518518517E-2</v>
      </c>
      <c r="F23" s="3">
        <f t="shared" ref="F23:F37" si="5">B23^2</f>
        <v>1.7777777777777777</v>
      </c>
      <c r="G23" s="8">
        <f t="shared" ref="G23:G37" si="6">F23*D23</f>
        <v>2.4691358024691357E-2</v>
      </c>
    </row>
    <row r="24" spans="1:7">
      <c r="A24">
        <v>3</v>
      </c>
      <c r="B24" s="3">
        <v>1.6666666666666667</v>
      </c>
      <c r="C24">
        <v>6</v>
      </c>
      <c r="D24" s="9">
        <v>2.7777777777777776E-2</v>
      </c>
      <c r="E24" s="8">
        <f t="shared" si="4"/>
        <v>4.6296296296296294E-2</v>
      </c>
      <c r="F24" s="3">
        <f t="shared" si="5"/>
        <v>2.7777777777777781</v>
      </c>
      <c r="G24" s="8">
        <f t="shared" si="6"/>
        <v>7.7160493827160503E-2</v>
      </c>
    </row>
    <row r="25" spans="1:7">
      <c r="A25">
        <v>4</v>
      </c>
      <c r="B25" s="3">
        <v>2</v>
      </c>
      <c r="C25">
        <v>10</v>
      </c>
      <c r="D25" s="9">
        <v>4.6296296296296294E-2</v>
      </c>
      <c r="E25" s="8">
        <f t="shared" si="4"/>
        <v>9.2592592592592587E-2</v>
      </c>
      <c r="F25" s="3">
        <f t="shared" si="5"/>
        <v>4</v>
      </c>
      <c r="G25" s="8">
        <f t="shared" si="6"/>
        <v>0.18518518518518517</v>
      </c>
    </row>
    <row r="26" spans="1:7">
      <c r="A26">
        <v>5</v>
      </c>
      <c r="B26" s="3">
        <v>2.3333333333333335</v>
      </c>
      <c r="C26">
        <v>15</v>
      </c>
      <c r="D26" s="9">
        <v>6.9444444444444448E-2</v>
      </c>
      <c r="E26" s="8">
        <f t="shared" si="4"/>
        <v>0.16203703703703706</v>
      </c>
      <c r="F26" s="3">
        <f t="shared" si="5"/>
        <v>5.4444444444444455</v>
      </c>
      <c r="G26" s="8">
        <f t="shared" si="6"/>
        <v>0.37808641975308649</v>
      </c>
    </row>
    <row r="27" spans="1:7">
      <c r="A27">
        <v>6</v>
      </c>
      <c r="B27" s="3">
        <v>2.6666666666666665</v>
      </c>
      <c r="C27">
        <v>21</v>
      </c>
      <c r="D27" s="9">
        <v>9.7222222222222224E-2</v>
      </c>
      <c r="E27" s="8">
        <f t="shared" si="4"/>
        <v>0.25925925925925924</v>
      </c>
      <c r="F27" s="3">
        <f t="shared" si="5"/>
        <v>7.1111111111111107</v>
      </c>
      <c r="G27" s="8">
        <f t="shared" si="6"/>
        <v>0.69135802469135799</v>
      </c>
    </row>
    <row r="28" spans="1:7">
      <c r="A28">
        <v>7</v>
      </c>
      <c r="B28" s="3">
        <v>3</v>
      </c>
      <c r="C28">
        <v>25</v>
      </c>
      <c r="D28" s="9">
        <v>0.11574074074074074</v>
      </c>
      <c r="E28" s="8">
        <f t="shared" si="4"/>
        <v>0.34722222222222221</v>
      </c>
      <c r="F28" s="3">
        <f t="shared" si="5"/>
        <v>9</v>
      </c>
      <c r="G28" s="8">
        <f t="shared" si="6"/>
        <v>1.0416666666666667</v>
      </c>
    </row>
    <row r="29" spans="1:7">
      <c r="A29">
        <v>8</v>
      </c>
      <c r="B29" s="3">
        <v>3.3333333333333335</v>
      </c>
      <c r="C29">
        <v>27</v>
      </c>
      <c r="D29" s="9">
        <v>0.125</v>
      </c>
      <c r="E29" s="8">
        <f t="shared" si="4"/>
        <v>0.41666666666666669</v>
      </c>
      <c r="F29" s="3">
        <f t="shared" si="5"/>
        <v>11.111111111111112</v>
      </c>
      <c r="G29" s="8">
        <f t="shared" si="6"/>
        <v>1.3888888888888891</v>
      </c>
    </row>
    <row r="30" spans="1:7">
      <c r="A30">
        <v>9</v>
      </c>
      <c r="B30" s="3">
        <v>3.6666666666666701</v>
      </c>
      <c r="C30">
        <v>27</v>
      </c>
      <c r="D30" s="9">
        <v>0.125</v>
      </c>
      <c r="E30" s="8">
        <f t="shared" si="4"/>
        <v>0.45833333333333376</v>
      </c>
      <c r="F30" s="3">
        <f t="shared" si="5"/>
        <v>13.44444444444447</v>
      </c>
      <c r="G30" s="8">
        <f t="shared" si="6"/>
        <v>1.6805555555555587</v>
      </c>
    </row>
    <row r="31" spans="1:7">
      <c r="A31">
        <v>10</v>
      </c>
      <c r="B31" s="3">
        <v>4</v>
      </c>
      <c r="C31">
        <v>25</v>
      </c>
      <c r="D31" s="9">
        <v>0.11574074074074074</v>
      </c>
      <c r="E31" s="8">
        <f t="shared" si="4"/>
        <v>0.46296296296296297</v>
      </c>
      <c r="F31" s="3">
        <f t="shared" si="5"/>
        <v>16</v>
      </c>
      <c r="G31" s="8">
        <f t="shared" si="6"/>
        <v>1.8518518518518519</v>
      </c>
    </row>
    <row r="32" spans="1:7">
      <c r="A32">
        <v>11</v>
      </c>
      <c r="B32" s="3">
        <v>4.3333333333333304</v>
      </c>
      <c r="C32">
        <v>21</v>
      </c>
      <c r="D32" s="9">
        <v>9.7222222222222224E-2</v>
      </c>
      <c r="E32" s="8">
        <f t="shared" si="4"/>
        <v>0.421296296296296</v>
      </c>
      <c r="F32" s="3">
        <f t="shared" si="5"/>
        <v>18.777777777777754</v>
      </c>
      <c r="G32" s="8">
        <f t="shared" si="6"/>
        <v>1.8256172839506151</v>
      </c>
    </row>
    <row r="33" spans="1:7">
      <c r="A33">
        <v>12</v>
      </c>
      <c r="B33" s="3">
        <v>4.6666666666666696</v>
      </c>
      <c r="C33">
        <v>15</v>
      </c>
      <c r="D33" s="9">
        <v>6.9444444444444448E-2</v>
      </c>
      <c r="E33" s="8">
        <f t="shared" si="4"/>
        <v>0.32407407407407429</v>
      </c>
      <c r="F33" s="3">
        <f t="shared" si="5"/>
        <v>21.777777777777807</v>
      </c>
      <c r="G33" s="8">
        <f t="shared" si="6"/>
        <v>1.5123456790123477</v>
      </c>
    </row>
    <row r="34" spans="1:7">
      <c r="A34">
        <v>13</v>
      </c>
      <c r="B34" s="3">
        <v>5</v>
      </c>
      <c r="C34">
        <v>10</v>
      </c>
      <c r="D34" s="9">
        <v>4.6296296296296294E-2</v>
      </c>
      <c r="E34" s="8">
        <f t="shared" si="4"/>
        <v>0.23148148148148145</v>
      </c>
      <c r="F34" s="3">
        <f t="shared" si="5"/>
        <v>25</v>
      </c>
      <c r="G34" s="8">
        <f t="shared" si="6"/>
        <v>1.1574074074074074</v>
      </c>
    </row>
    <row r="35" spans="1:7">
      <c r="A35">
        <v>14</v>
      </c>
      <c r="B35" s="3">
        <v>5.3333333333333304</v>
      </c>
      <c r="C35">
        <v>6</v>
      </c>
      <c r="D35" s="9">
        <v>2.7777777777777776E-2</v>
      </c>
      <c r="E35" s="8">
        <f t="shared" si="4"/>
        <v>0.14814814814814806</v>
      </c>
      <c r="F35" s="3">
        <f t="shared" si="5"/>
        <v>28.444444444444414</v>
      </c>
      <c r="G35" s="8">
        <f t="shared" si="6"/>
        <v>0.79012345679012252</v>
      </c>
    </row>
    <row r="36" spans="1:7">
      <c r="A36">
        <v>15</v>
      </c>
      <c r="B36" s="3">
        <v>5.6666666666666696</v>
      </c>
      <c r="C36">
        <v>3</v>
      </c>
      <c r="D36" s="9">
        <v>1.3888888888888888E-2</v>
      </c>
      <c r="E36" s="8">
        <f t="shared" si="4"/>
        <v>7.8703703703703734E-2</v>
      </c>
      <c r="F36" s="3">
        <f t="shared" si="5"/>
        <v>32.111111111111143</v>
      </c>
      <c r="G36" s="8">
        <f t="shared" si="6"/>
        <v>0.44598765432098808</v>
      </c>
    </row>
    <row r="37" spans="1:7">
      <c r="A37">
        <v>16</v>
      </c>
      <c r="B37" s="3">
        <v>6</v>
      </c>
      <c r="C37">
        <v>1</v>
      </c>
      <c r="D37" s="9">
        <v>4.6296296296296294E-3</v>
      </c>
      <c r="E37" s="8">
        <f t="shared" si="4"/>
        <v>2.7777777777777776E-2</v>
      </c>
      <c r="F37" s="3">
        <f t="shared" si="5"/>
        <v>36</v>
      </c>
      <c r="G37" s="8">
        <f t="shared" si="6"/>
        <v>0.16666666666666666</v>
      </c>
    </row>
    <row r="39" spans="1:7">
      <c r="C39">
        <f>SUM(C22:C37)</f>
        <v>216</v>
      </c>
      <c r="D39">
        <f t="shared" ref="D39:G39" si="7">SUM(D22:D37)</f>
        <v>0.99999999999999989</v>
      </c>
      <c r="E39" s="15">
        <f t="shared" si="7"/>
        <v>3.4999999999999996</v>
      </c>
      <c r="F39" s="3">
        <f t="shared" si="7"/>
        <v>233.77777777777783</v>
      </c>
      <c r="G39" s="20">
        <f t="shared" si="7"/>
        <v>13.222222222222227</v>
      </c>
    </row>
    <row r="40" spans="1:7">
      <c r="E40" s="19" t="s">
        <v>44</v>
      </c>
      <c r="G40" s="19" t="s">
        <v>45</v>
      </c>
    </row>
    <row r="42" spans="1:7">
      <c r="E42" s="21" t="s">
        <v>47</v>
      </c>
      <c r="F42" s="13"/>
      <c r="G42" s="17">
        <f>G39-E39^2</f>
        <v>0.97222222222223031</v>
      </c>
    </row>
    <row r="43" spans="1:7">
      <c r="E43" s="21" t="s">
        <v>46</v>
      </c>
      <c r="F43" s="13"/>
      <c r="G43" s="17">
        <f>SQRT(G42)</f>
        <v>0.98601329718327346</v>
      </c>
    </row>
    <row r="45" spans="1:7" ht="16">
      <c r="G45" s="11"/>
    </row>
    <row r="49" spans="7:7" ht="16">
      <c r="G49" s="11"/>
    </row>
  </sheetData>
  <phoneticPr fontId="6" type="noConversion"/>
  <pageMargins left="0.75" right="0.75" top="1" bottom="1" header="0.5" footer="0.5"/>
  <pageSetup scale="71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70"/>
  <sheetViews>
    <sheetView workbookViewId="0">
      <pane ySplit="3560" topLeftCell="A230" activePane="bottomLeft"/>
      <selection activeCell="J2" sqref="J2"/>
      <selection pane="bottomLeft" activeCell="I230" sqref="I230:O270"/>
    </sheetView>
  </sheetViews>
  <sheetFormatPr baseColWidth="10" defaultRowHeight="15" x14ac:dyDescent="0"/>
  <cols>
    <col min="12" max="12" width="5.1640625" customWidth="1"/>
    <col min="14" max="14" width="11.83203125" bestFit="1" customWidth="1"/>
  </cols>
  <sheetData>
    <row r="2" spans="1:5">
      <c r="A2" t="s">
        <v>50</v>
      </c>
    </row>
    <row r="4" spans="1:5">
      <c r="A4" t="s">
        <v>2</v>
      </c>
      <c r="B4" t="s">
        <v>0</v>
      </c>
      <c r="C4" t="s">
        <v>1</v>
      </c>
      <c r="E4" t="s">
        <v>11</v>
      </c>
    </row>
    <row r="5" spans="1:5">
      <c r="A5">
        <v>1</v>
      </c>
      <c r="B5">
        <v>1</v>
      </c>
      <c r="C5">
        <v>1</v>
      </c>
      <c r="E5" s="3">
        <v>1</v>
      </c>
    </row>
    <row r="6" spans="1:5">
      <c r="A6">
        <v>1</v>
      </c>
      <c r="B6">
        <v>1</v>
      </c>
      <c r="C6">
        <v>2</v>
      </c>
      <c r="E6" s="3">
        <v>1.3333333333333333</v>
      </c>
    </row>
    <row r="7" spans="1:5">
      <c r="A7">
        <v>1</v>
      </c>
      <c r="B7">
        <v>1</v>
      </c>
      <c r="C7">
        <v>3</v>
      </c>
      <c r="E7" s="3">
        <v>1.6666666666666667</v>
      </c>
    </row>
    <row r="8" spans="1:5">
      <c r="A8">
        <v>1</v>
      </c>
      <c r="B8">
        <v>1</v>
      </c>
      <c r="C8">
        <v>4</v>
      </c>
      <c r="E8" s="3">
        <v>2</v>
      </c>
    </row>
    <row r="9" spans="1:5">
      <c r="A9">
        <v>1</v>
      </c>
      <c r="B9">
        <v>1</v>
      </c>
      <c r="C9">
        <v>5</v>
      </c>
      <c r="E9" s="3">
        <v>2.3333333333333335</v>
      </c>
    </row>
    <row r="10" spans="1:5">
      <c r="A10">
        <v>1</v>
      </c>
      <c r="B10">
        <v>1</v>
      </c>
      <c r="C10">
        <v>6</v>
      </c>
      <c r="E10" s="3">
        <v>2.6666666666666665</v>
      </c>
    </row>
    <row r="11" spans="1:5">
      <c r="A11">
        <v>1</v>
      </c>
      <c r="B11">
        <v>2</v>
      </c>
      <c r="C11">
        <v>1</v>
      </c>
      <c r="E11" s="3">
        <v>1.3333333333333333</v>
      </c>
    </row>
    <row r="12" spans="1:5">
      <c r="A12">
        <v>1</v>
      </c>
      <c r="B12">
        <v>2</v>
      </c>
      <c r="C12">
        <v>2</v>
      </c>
      <c r="E12" s="3">
        <v>1.6666666666666667</v>
      </c>
    </row>
    <row r="13" spans="1:5">
      <c r="A13">
        <v>1</v>
      </c>
      <c r="B13">
        <v>2</v>
      </c>
      <c r="C13">
        <v>3</v>
      </c>
      <c r="E13" s="3">
        <v>2</v>
      </c>
    </row>
    <row r="14" spans="1:5">
      <c r="A14">
        <v>1</v>
      </c>
      <c r="B14">
        <v>2</v>
      </c>
      <c r="C14">
        <v>4</v>
      </c>
      <c r="E14" s="3">
        <v>2.3333333333333335</v>
      </c>
    </row>
    <row r="15" spans="1:5">
      <c r="A15">
        <v>1</v>
      </c>
      <c r="B15">
        <v>2</v>
      </c>
      <c r="C15">
        <v>5</v>
      </c>
      <c r="E15" s="3">
        <v>2.6666666666666665</v>
      </c>
    </row>
    <row r="16" spans="1:5">
      <c r="A16">
        <v>1</v>
      </c>
      <c r="B16">
        <v>2</v>
      </c>
      <c r="C16">
        <v>6</v>
      </c>
      <c r="E16" s="3">
        <v>3</v>
      </c>
    </row>
    <row r="17" spans="1:5">
      <c r="A17">
        <v>1</v>
      </c>
      <c r="B17">
        <v>3</v>
      </c>
      <c r="C17">
        <v>1</v>
      </c>
      <c r="E17" s="3">
        <v>1.6666666666666667</v>
      </c>
    </row>
    <row r="18" spans="1:5">
      <c r="A18">
        <v>1</v>
      </c>
      <c r="B18">
        <v>3</v>
      </c>
      <c r="C18">
        <v>2</v>
      </c>
      <c r="E18" s="3">
        <v>2</v>
      </c>
    </row>
    <row r="19" spans="1:5">
      <c r="A19">
        <v>1</v>
      </c>
      <c r="B19">
        <v>3</v>
      </c>
      <c r="C19">
        <v>3</v>
      </c>
      <c r="E19" s="3">
        <v>2.3333333333333335</v>
      </c>
    </row>
    <row r="20" spans="1:5">
      <c r="A20">
        <v>1</v>
      </c>
      <c r="B20">
        <v>3</v>
      </c>
      <c r="C20">
        <v>4</v>
      </c>
      <c r="E20" s="3">
        <v>2.6666666666666665</v>
      </c>
    </row>
    <row r="21" spans="1:5">
      <c r="A21">
        <v>1</v>
      </c>
      <c r="B21">
        <v>3</v>
      </c>
      <c r="C21">
        <v>5</v>
      </c>
      <c r="E21" s="3">
        <v>3</v>
      </c>
    </row>
    <row r="22" spans="1:5">
      <c r="A22">
        <v>1</v>
      </c>
      <c r="B22">
        <v>3</v>
      </c>
      <c r="C22">
        <v>6</v>
      </c>
      <c r="E22" s="3">
        <v>3.3333333333333335</v>
      </c>
    </row>
    <row r="23" spans="1:5">
      <c r="A23">
        <v>1</v>
      </c>
      <c r="B23">
        <v>4</v>
      </c>
      <c r="C23">
        <v>1</v>
      </c>
      <c r="E23" s="3">
        <v>2</v>
      </c>
    </row>
    <row r="24" spans="1:5">
      <c r="A24">
        <v>1</v>
      </c>
      <c r="B24">
        <v>4</v>
      </c>
      <c r="C24">
        <v>2</v>
      </c>
      <c r="E24" s="3">
        <v>2.3333333333333335</v>
      </c>
    </row>
    <row r="25" spans="1:5">
      <c r="A25">
        <v>1</v>
      </c>
      <c r="B25">
        <v>4</v>
      </c>
      <c r="C25">
        <v>3</v>
      </c>
      <c r="E25" s="3">
        <v>2.6666666666666665</v>
      </c>
    </row>
    <row r="26" spans="1:5">
      <c r="A26">
        <v>1</v>
      </c>
      <c r="B26">
        <v>4</v>
      </c>
      <c r="C26">
        <v>4</v>
      </c>
      <c r="E26" s="3">
        <v>3</v>
      </c>
    </row>
    <row r="27" spans="1:5">
      <c r="A27">
        <v>1</v>
      </c>
      <c r="B27">
        <v>4</v>
      </c>
      <c r="C27">
        <v>5</v>
      </c>
      <c r="E27" s="3">
        <v>3.3333333333333335</v>
      </c>
    </row>
    <row r="28" spans="1:5">
      <c r="A28">
        <v>1</v>
      </c>
      <c r="B28">
        <v>4</v>
      </c>
      <c r="C28">
        <v>6</v>
      </c>
      <c r="E28" s="3">
        <v>3.6666666666666665</v>
      </c>
    </row>
    <row r="29" spans="1:5">
      <c r="A29">
        <v>1</v>
      </c>
      <c r="B29">
        <v>5</v>
      </c>
      <c r="C29">
        <v>1</v>
      </c>
      <c r="E29" s="3">
        <v>2.3333333333333335</v>
      </c>
    </row>
    <row r="30" spans="1:5">
      <c r="A30">
        <v>1</v>
      </c>
      <c r="B30">
        <v>5</v>
      </c>
      <c r="C30">
        <v>2</v>
      </c>
      <c r="E30" s="3">
        <v>2.6666666666666665</v>
      </c>
    </row>
    <row r="31" spans="1:5">
      <c r="A31">
        <v>1</v>
      </c>
      <c r="B31">
        <v>5</v>
      </c>
      <c r="C31">
        <v>3</v>
      </c>
      <c r="E31" s="3">
        <v>3</v>
      </c>
    </row>
    <row r="32" spans="1:5">
      <c r="A32">
        <v>1</v>
      </c>
      <c r="B32">
        <v>5</v>
      </c>
      <c r="C32">
        <v>4</v>
      </c>
      <c r="E32" s="3">
        <v>3.3333333333333335</v>
      </c>
    </row>
    <row r="33" spans="1:5">
      <c r="A33">
        <v>1</v>
      </c>
      <c r="B33">
        <v>5</v>
      </c>
      <c r="C33">
        <v>5</v>
      </c>
      <c r="E33" s="3">
        <v>3.6666666666666665</v>
      </c>
    </row>
    <row r="34" spans="1:5">
      <c r="A34">
        <v>1</v>
      </c>
      <c r="B34">
        <v>5</v>
      </c>
      <c r="C34">
        <v>6</v>
      </c>
      <c r="E34" s="3">
        <v>4</v>
      </c>
    </row>
    <row r="35" spans="1:5">
      <c r="A35">
        <v>1</v>
      </c>
      <c r="B35">
        <v>6</v>
      </c>
      <c r="C35">
        <v>1</v>
      </c>
      <c r="E35" s="3">
        <v>2.6666666666666665</v>
      </c>
    </row>
    <row r="36" spans="1:5">
      <c r="A36">
        <v>1</v>
      </c>
      <c r="B36">
        <v>6</v>
      </c>
      <c r="C36">
        <v>2</v>
      </c>
      <c r="E36" s="3">
        <v>3</v>
      </c>
    </row>
    <row r="37" spans="1:5">
      <c r="A37">
        <v>1</v>
      </c>
      <c r="B37">
        <v>6</v>
      </c>
      <c r="C37">
        <v>3</v>
      </c>
      <c r="E37" s="3">
        <v>3.3333333333333335</v>
      </c>
    </row>
    <row r="38" spans="1:5">
      <c r="A38">
        <v>1</v>
      </c>
      <c r="B38">
        <v>6</v>
      </c>
      <c r="C38">
        <v>4</v>
      </c>
      <c r="E38" s="3">
        <v>3.6666666666666665</v>
      </c>
    </row>
    <row r="39" spans="1:5">
      <c r="A39">
        <v>1</v>
      </c>
      <c r="B39">
        <v>6</v>
      </c>
      <c r="C39">
        <v>5</v>
      </c>
      <c r="E39" s="3">
        <v>4</v>
      </c>
    </row>
    <row r="40" spans="1:5">
      <c r="A40">
        <v>1</v>
      </c>
      <c r="B40">
        <v>6</v>
      </c>
      <c r="C40">
        <v>6</v>
      </c>
      <c r="E40" s="3">
        <v>4.333333333333333</v>
      </c>
    </row>
    <row r="41" spans="1:5">
      <c r="E41" s="3"/>
    </row>
    <row r="42" spans="1:5">
      <c r="A42">
        <v>2</v>
      </c>
      <c r="B42">
        <v>1</v>
      </c>
      <c r="C42">
        <v>1</v>
      </c>
      <c r="E42" s="3">
        <v>1.3333333333333333</v>
      </c>
    </row>
    <row r="43" spans="1:5">
      <c r="A43">
        <v>2</v>
      </c>
      <c r="B43">
        <v>1</v>
      </c>
      <c r="C43">
        <v>2</v>
      </c>
      <c r="E43" s="3">
        <v>1.6666666666666667</v>
      </c>
    </row>
    <row r="44" spans="1:5">
      <c r="A44">
        <v>2</v>
      </c>
      <c r="B44">
        <v>1</v>
      </c>
      <c r="C44">
        <v>3</v>
      </c>
      <c r="E44" s="3">
        <v>2</v>
      </c>
    </row>
    <row r="45" spans="1:5">
      <c r="A45">
        <v>2</v>
      </c>
      <c r="B45">
        <v>1</v>
      </c>
      <c r="C45">
        <v>4</v>
      </c>
      <c r="E45" s="3">
        <v>2.3333333333333335</v>
      </c>
    </row>
    <row r="46" spans="1:5">
      <c r="A46">
        <v>2</v>
      </c>
      <c r="B46">
        <v>1</v>
      </c>
      <c r="C46">
        <v>5</v>
      </c>
      <c r="E46" s="3">
        <v>2.6666666666666665</v>
      </c>
    </row>
    <row r="47" spans="1:5">
      <c r="A47">
        <v>2</v>
      </c>
      <c r="B47">
        <v>1</v>
      </c>
      <c r="C47">
        <v>6</v>
      </c>
      <c r="E47" s="3">
        <v>3</v>
      </c>
    </row>
    <row r="48" spans="1:5">
      <c r="A48">
        <v>2</v>
      </c>
      <c r="B48">
        <v>2</v>
      </c>
      <c r="C48">
        <v>1</v>
      </c>
      <c r="E48" s="3">
        <v>1.6666666666666667</v>
      </c>
    </row>
    <row r="49" spans="1:5">
      <c r="A49">
        <v>2</v>
      </c>
      <c r="B49">
        <v>2</v>
      </c>
      <c r="C49">
        <v>2</v>
      </c>
      <c r="E49" s="3">
        <v>2</v>
      </c>
    </row>
    <row r="50" spans="1:5">
      <c r="A50">
        <v>2</v>
      </c>
      <c r="B50">
        <v>2</v>
      </c>
      <c r="C50">
        <v>3</v>
      </c>
      <c r="E50" s="3">
        <v>2.3333333333333335</v>
      </c>
    </row>
    <row r="51" spans="1:5">
      <c r="A51">
        <v>2</v>
      </c>
      <c r="B51">
        <v>2</v>
      </c>
      <c r="C51">
        <v>4</v>
      </c>
      <c r="E51" s="3">
        <v>2.6666666666666665</v>
      </c>
    </row>
    <row r="52" spans="1:5">
      <c r="A52">
        <v>2</v>
      </c>
      <c r="B52">
        <v>2</v>
      </c>
      <c r="C52">
        <v>5</v>
      </c>
      <c r="E52" s="3">
        <v>3</v>
      </c>
    </row>
    <row r="53" spans="1:5">
      <c r="A53">
        <v>2</v>
      </c>
      <c r="B53">
        <v>2</v>
      </c>
      <c r="C53">
        <v>6</v>
      </c>
      <c r="E53" s="3">
        <v>3.3333333333333335</v>
      </c>
    </row>
    <row r="54" spans="1:5">
      <c r="A54">
        <v>2</v>
      </c>
      <c r="B54">
        <v>3</v>
      </c>
      <c r="C54">
        <v>1</v>
      </c>
      <c r="E54" s="3">
        <v>2</v>
      </c>
    </row>
    <row r="55" spans="1:5">
      <c r="A55">
        <v>2</v>
      </c>
      <c r="B55">
        <v>3</v>
      </c>
      <c r="C55">
        <v>2</v>
      </c>
      <c r="E55" s="3">
        <v>2.3333333333333335</v>
      </c>
    </row>
    <row r="56" spans="1:5">
      <c r="A56">
        <v>2</v>
      </c>
      <c r="B56">
        <v>3</v>
      </c>
      <c r="C56">
        <v>3</v>
      </c>
      <c r="E56" s="3">
        <v>2.6666666666666665</v>
      </c>
    </row>
    <row r="57" spans="1:5">
      <c r="A57">
        <v>2</v>
      </c>
      <c r="B57">
        <v>3</v>
      </c>
      <c r="C57">
        <v>4</v>
      </c>
      <c r="E57" s="3">
        <v>3</v>
      </c>
    </row>
    <row r="58" spans="1:5">
      <c r="A58">
        <v>2</v>
      </c>
      <c r="B58">
        <v>3</v>
      </c>
      <c r="C58">
        <v>5</v>
      </c>
      <c r="E58" s="3">
        <v>3.3333333333333335</v>
      </c>
    </row>
    <row r="59" spans="1:5">
      <c r="A59">
        <v>2</v>
      </c>
      <c r="B59">
        <v>3</v>
      </c>
      <c r="C59">
        <v>6</v>
      </c>
      <c r="E59" s="3">
        <v>3.6666666666666665</v>
      </c>
    </row>
    <row r="60" spans="1:5">
      <c r="A60">
        <v>2</v>
      </c>
      <c r="B60">
        <v>4</v>
      </c>
      <c r="C60">
        <v>1</v>
      </c>
      <c r="E60" s="3">
        <v>2.3333333333333335</v>
      </c>
    </row>
    <row r="61" spans="1:5">
      <c r="A61">
        <v>2</v>
      </c>
      <c r="B61">
        <v>4</v>
      </c>
      <c r="C61">
        <v>2</v>
      </c>
      <c r="E61" s="3">
        <v>2.6666666666666665</v>
      </c>
    </row>
    <row r="62" spans="1:5">
      <c r="A62">
        <v>2</v>
      </c>
      <c r="B62">
        <v>4</v>
      </c>
      <c r="C62">
        <v>3</v>
      </c>
      <c r="E62" s="3">
        <v>3</v>
      </c>
    </row>
    <row r="63" spans="1:5">
      <c r="A63">
        <v>2</v>
      </c>
      <c r="B63">
        <v>4</v>
      </c>
      <c r="C63">
        <v>4</v>
      </c>
      <c r="E63" s="3">
        <v>3.3333333333333335</v>
      </c>
    </row>
    <row r="64" spans="1:5">
      <c r="A64">
        <v>2</v>
      </c>
      <c r="B64">
        <v>4</v>
      </c>
      <c r="C64">
        <v>5</v>
      </c>
      <c r="E64" s="3">
        <v>3.6666666666666665</v>
      </c>
    </row>
    <row r="65" spans="1:5">
      <c r="A65">
        <v>2</v>
      </c>
      <c r="B65">
        <v>4</v>
      </c>
      <c r="C65">
        <v>6</v>
      </c>
      <c r="E65" s="3">
        <v>4</v>
      </c>
    </row>
    <row r="66" spans="1:5">
      <c r="A66">
        <v>2</v>
      </c>
      <c r="B66">
        <v>5</v>
      </c>
      <c r="C66">
        <v>1</v>
      </c>
      <c r="E66" s="3">
        <v>2.6666666666666665</v>
      </c>
    </row>
    <row r="67" spans="1:5">
      <c r="A67">
        <v>2</v>
      </c>
      <c r="B67">
        <v>5</v>
      </c>
      <c r="C67">
        <v>2</v>
      </c>
      <c r="E67" s="3">
        <v>3</v>
      </c>
    </row>
    <row r="68" spans="1:5">
      <c r="A68">
        <v>2</v>
      </c>
      <c r="B68">
        <v>5</v>
      </c>
      <c r="C68">
        <v>3</v>
      </c>
      <c r="E68" s="3">
        <v>3.3333333333333335</v>
      </c>
    </row>
    <row r="69" spans="1:5">
      <c r="A69">
        <v>2</v>
      </c>
      <c r="B69">
        <v>5</v>
      </c>
      <c r="C69">
        <v>4</v>
      </c>
      <c r="E69" s="3">
        <v>3.6666666666666665</v>
      </c>
    </row>
    <row r="70" spans="1:5">
      <c r="A70">
        <v>2</v>
      </c>
      <c r="B70">
        <v>5</v>
      </c>
      <c r="C70">
        <v>5</v>
      </c>
      <c r="E70" s="3">
        <v>4</v>
      </c>
    </row>
    <row r="71" spans="1:5">
      <c r="A71">
        <v>2</v>
      </c>
      <c r="B71">
        <v>5</v>
      </c>
      <c r="C71">
        <v>6</v>
      </c>
      <c r="E71" s="3">
        <v>4.333333333333333</v>
      </c>
    </row>
    <row r="72" spans="1:5">
      <c r="A72">
        <v>2</v>
      </c>
      <c r="B72">
        <v>6</v>
      </c>
      <c r="C72">
        <v>1</v>
      </c>
      <c r="E72" s="3">
        <v>3</v>
      </c>
    </row>
    <row r="73" spans="1:5">
      <c r="A73">
        <v>2</v>
      </c>
      <c r="B73">
        <v>6</v>
      </c>
      <c r="C73">
        <v>2</v>
      </c>
      <c r="E73" s="3">
        <v>3.3333333333333335</v>
      </c>
    </row>
    <row r="74" spans="1:5">
      <c r="A74">
        <v>2</v>
      </c>
      <c r="B74">
        <v>6</v>
      </c>
      <c r="C74">
        <v>3</v>
      </c>
      <c r="E74" s="3">
        <v>3.6666666666666665</v>
      </c>
    </row>
    <row r="75" spans="1:5">
      <c r="A75">
        <v>2</v>
      </c>
      <c r="B75">
        <v>6</v>
      </c>
      <c r="C75">
        <v>4</v>
      </c>
      <c r="E75" s="3">
        <v>4</v>
      </c>
    </row>
    <row r="76" spans="1:5">
      <c r="A76">
        <v>2</v>
      </c>
      <c r="B76">
        <v>6</v>
      </c>
      <c r="C76">
        <v>5</v>
      </c>
      <c r="E76" s="3">
        <v>4.333333333333333</v>
      </c>
    </row>
    <row r="77" spans="1:5">
      <c r="A77">
        <v>2</v>
      </c>
      <c r="B77">
        <v>6</v>
      </c>
      <c r="C77">
        <v>6</v>
      </c>
      <c r="E77" s="3">
        <v>4.666666666666667</v>
      </c>
    </row>
    <row r="78" spans="1:5">
      <c r="E78" s="3"/>
    </row>
    <row r="79" spans="1:5">
      <c r="A79">
        <v>3</v>
      </c>
      <c r="B79">
        <v>1</v>
      </c>
      <c r="C79">
        <v>1</v>
      </c>
      <c r="E79" s="3">
        <v>1.6666666666666667</v>
      </c>
    </row>
    <row r="80" spans="1:5">
      <c r="A80">
        <v>3</v>
      </c>
      <c r="B80">
        <v>1</v>
      </c>
      <c r="C80">
        <v>2</v>
      </c>
      <c r="E80" s="3">
        <v>2</v>
      </c>
    </row>
    <row r="81" spans="1:5">
      <c r="A81">
        <v>3</v>
      </c>
      <c r="B81">
        <v>1</v>
      </c>
      <c r="C81">
        <v>3</v>
      </c>
      <c r="E81" s="3">
        <v>2.3333333333333335</v>
      </c>
    </row>
    <row r="82" spans="1:5">
      <c r="A82">
        <v>3</v>
      </c>
      <c r="B82">
        <v>1</v>
      </c>
      <c r="C82">
        <v>4</v>
      </c>
      <c r="E82" s="3">
        <v>2.6666666666666665</v>
      </c>
    </row>
    <row r="83" spans="1:5">
      <c r="A83">
        <v>3</v>
      </c>
      <c r="B83">
        <v>1</v>
      </c>
      <c r="C83">
        <v>5</v>
      </c>
      <c r="E83" s="3">
        <v>3</v>
      </c>
    </row>
    <row r="84" spans="1:5">
      <c r="A84">
        <v>3</v>
      </c>
      <c r="B84">
        <v>1</v>
      </c>
      <c r="C84">
        <v>6</v>
      </c>
      <c r="E84" s="3">
        <v>3.3333333333333335</v>
      </c>
    </row>
    <row r="85" spans="1:5">
      <c r="A85">
        <v>3</v>
      </c>
      <c r="B85">
        <v>2</v>
      </c>
      <c r="C85">
        <v>1</v>
      </c>
      <c r="E85" s="3">
        <v>2</v>
      </c>
    </row>
    <row r="86" spans="1:5">
      <c r="A86">
        <v>3</v>
      </c>
      <c r="B86">
        <v>2</v>
      </c>
      <c r="C86">
        <v>2</v>
      </c>
      <c r="E86" s="3">
        <v>2.3333333333333335</v>
      </c>
    </row>
    <row r="87" spans="1:5">
      <c r="A87">
        <v>3</v>
      </c>
      <c r="B87">
        <v>2</v>
      </c>
      <c r="C87">
        <v>3</v>
      </c>
      <c r="E87" s="3">
        <v>2.6666666666666665</v>
      </c>
    </row>
    <row r="88" spans="1:5">
      <c r="A88">
        <v>3</v>
      </c>
      <c r="B88">
        <v>2</v>
      </c>
      <c r="C88">
        <v>4</v>
      </c>
      <c r="E88" s="3">
        <v>3</v>
      </c>
    </row>
    <row r="89" spans="1:5">
      <c r="A89">
        <v>3</v>
      </c>
      <c r="B89">
        <v>2</v>
      </c>
      <c r="C89">
        <v>5</v>
      </c>
      <c r="E89" s="3">
        <v>3.3333333333333335</v>
      </c>
    </row>
    <row r="90" spans="1:5">
      <c r="A90">
        <v>3</v>
      </c>
      <c r="B90">
        <v>2</v>
      </c>
      <c r="C90">
        <v>6</v>
      </c>
      <c r="E90" s="3">
        <v>3.6666666666666665</v>
      </c>
    </row>
    <row r="91" spans="1:5">
      <c r="A91">
        <v>3</v>
      </c>
      <c r="B91">
        <v>3</v>
      </c>
      <c r="C91">
        <v>1</v>
      </c>
      <c r="E91" s="3">
        <v>2.3333333333333335</v>
      </c>
    </row>
    <row r="92" spans="1:5">
      <c r="A92">
        <v>3</v>
      </c>
      <c r="B92">
        <v>3</v>
      </c>
      <c r="C92">
        <v>2</v>
      </c>
      <c r="E92" s="3">
        <v>2.6666666666666665</v>
      </c>
    </row>
    <row r="93" spans="1:5">
      <c r="A93">
        <v>3</v>
      </c>
      <c r="B93">
        <v>3</v>
      </c>
      <c r="C93">
        <v>3</v>
      </c>
      <c r="E93" s="3">
        <v>3</v>
      </c>
    </row>
    <row r="94" spans="1:5">
      <c r="A94">
        <v>3</v>
      </c>
      <c r="B94">
        <v>3</v>
      </c>
      <c r="C94">
        <v>4</v>
      </c>
      <c r="E94" s="3">
        <v>3.3333333333333335</v>
      </c>
    </row>
    <row r="95" spans="1:5">
      <c r="A95">
        <v>3</v>
      </c>
      <c r="B95">
        <v>3</v>
      </c>
      <c r="C95">
        <v>5</v>
      </c>
      <c r="E95" s="3">
        <v>3.6666666666666665</v>
      </c>
    </row>
    <row r="96" spans="1:5">
      <c r="A96">
        <v>3</v>
      </c>
      <c r="B96">
        <v>3</v>
      </c>
      <c r="C96">
        <v>6</v>
      </c>
      <c r="E96" s="3">
        <v>4</v>
      </c>
    </row>
    <row r="97" spans="1:5">
      <c r="A97">
        <v>3</v>
      </c>
      <c r="B97">
        <v>4</v>
      </c>
      <c r="C97">
        <v>1</v>
      </c>
      <c r="E97" s="3">
        <v>2.6666666666666665</v>
      </c>
    </row>
    <row r="98" spans="1:5">
      <c r="A98">
        <v>3</v>
      </c>
      <c r="B98">
        <v>4</v>
      </c>
      <c r="C98">
        <v>2</v>
      </c>
      <c r="E98" s="3">
        <v>3</v>
      </c>
    </row>
    <row r="99" spans="1:5">
      <c r="A99">
        <v>3</v>
      </c>
      <c r="B99">
        <v>4</v>
      </c>
      <c r="C99">
        <v>3</v>
      </c>
      <c r="E99" s="3">
        <v>3.3333333333333335</v>
      </c>
    </row>
    <row r="100" spans="1:5">
      <c r="A100">
        <v>3</v>
      </c>
      <c r="B100">
        <v>4</v>
      </c>
      <c r="C100">
        <v>4</v>
      </c>
      <c r="E100" s="3">
        <v>3.6666666666666665</v>
      </c>
    </row>
    <row r="101" spans="1:5">
      <c r="A101">
        <v>3</v>
      </c>
      <c r="B101">
        <v>4</v>
      </c>
      <c r="C101">
        <v>5</v>
      </c>
      <c r="E101" s="3">
        <v>4</v>
      </c>
    </row>
    <row r="102" spans="1:5">
      <c r="A102">
        <v>3</v>
      </c>
      <c r="B102">
        <v>4</v>
      </c>
      <c r="C102">
        <v>6</v>
      </c>
      <c r="E102" s="3">
        <v>4.333333333333333</v>
      </c>
    </row>
    <row r="103" spans="1:5">
      <c r="A103">
        <v>3</v>
      </c>
      <c r="B103">
        <v>5</v>
      </c>
      <c r="C103">
        <v>1</v>
      </c>
      <c r="E103" s="3">
        <v>3</v>
      </c>
    </row>
    <row r="104" spans="1:5">
      <c r="A104">
        <v>3</v>
      </c>
      <c r="B104">
        <v>5</v>
      </c>
      <c r="C104">
        <v>2</v>
      </c>
      <c r="E104" s="3">
        <v>3.3333333333333335</v>
      </c>
    </row>
    <row r="105" spans="1:5">
      <c r="A105">
        <v>3</v>
      </c>
      <c r="B105">
        <v>5</v>
      </c>
      <c r="C105">
        <v>3</v>
      </c>
      <c r="E105" s="3">
        <v>3.6666666666666665</v>
      </c>
    </row>
    <row r="106" spans="1:5">
      <c r="A106">
        <v>3</v>
      </c>
      <c r="B106">
        <v>5</v>
      </c>
      <c r="C106">
        <v>4</v>
      </c>
      <c r="E106" s="3">
        <v>4</v>
      </c>
    </row>
    <row r="107" spans="1:5">
      <c r="A107">
        <v>3</v>
      </c>
      <c r="B107">
        <v>5</v>
      </c>
      <c r="C107">
        <v>5</v>
      </c>
      <c r="E107" s="3">
        <v>4.333333333333333</v>
      </c>
    </row>
    <row r="108" spans="1:5">
      <c r="A108">
        <v>3</v>
      </c>
      <c r="B108">
        <v>5</v>
      </c>
      <c r="C108">
        <v>6</v>
      </c>
      <c r="E108" s="3">
        <v>4.666666666666667</v>
      </c>
    </row>
    <row r="109" spans="1:5">
      <c r="A109">
        <v>3</v>
      </c>
      <c r="B109">
        <v>6</v>
      </c>
      <c r="C109">
        <v>1</v>
      </c>
      <c r="E109" s="3">
        <v>3.3333333333333335</v>
      </c>
    </row>
    <row r="110" spans="1:5">
      <c r="A110">
        <v>3</v>
      </c>
      <c r="B110">
        <v>6</v>
      </c>
      <c r="C110">
        <v>2</v>
      </c>
      <c r="E110" s="3">
        <v>3.6666666666666665</v>
      </c>
    </row>
    <row r="111" spans="1:5">
      <c r="A111">
        <v>3</v>
      </c>
      <c r="B111">
        <v>6</v>
      </c>
      <c r="C111">
        <v>3</v>
      </c>
      <c r="E111" s="3">
        <v>4</v>
      </c>
    </row>
    <row r="112" spans="1:5">
      <c r="A112">
        <v>3</v>
      </c>
      <c r="B112">
        <v>6</v>
      </c>
      <c r="C112">
        <v>4</v>
      </c>
      <c r="E112" s="3">
        <v>4.333333333333333</v>
      </c>
    </row>
    <row r="113" spans="1:5">
      <c r="A113">
        <v>3</v>
      </c>
      <c r="B113">
        <v>6</v>
      </c>
      <c r="C113">
        <v>5</v>
      </c>
      <c r="E113" s="3">
        <v>4.666666666666667</v>
      </c>
    </row>
    <row r="114" spans="1:5">
      <c r="A114">
        <v>3</v>
      </c>
      <c r="B114">
        <v>6</v>
      </c>
      <c r="C114">
        <v>6</v>
      </c>
      <c r="E114" s="3">
        <v>5</v>
      </c>
    </row>
    <row r="115" spans="1:5">
      <c r="E115" s="3"/>
    </row>
    <row r="116" spans="1:5">
      <c r="A116">
        <v>4</v>
      </c>
      <c r="B116">
        <v>1</v>
      </c>
      <c r="C116">
        <v>1</v>
      </c>
      <c r="E116" s="3">
        <v>2</v>
      </c>
    </row>
    <row r="117" spans="1:5">
      <c r="A117">
        <v>4</v>
      </c>
      <c r="B117">
        <v>1</v>
      </c>
      <c r="C117">
        <v>2</v>
      </c>
      <c r="E117" s="3">
        <v>2.3333333333333335</v>
      </c>
    </row>
    <row r="118" spans="1:5">
      <c r="A118">
        <v>4</v>
      </c>
      <c r="B118">
        <v>1</v>
      </c>
      <c r="C118">
        <v>3</v>
      </c>
      <c r="E118" s="3">
        <v>2.6666666666666665</v>
      </c>
    </row>
    <row r="119" spans="1:5">
      <c r="A119">
        <v>4</v>
      </c>
      <c r="B119">
        <v>1</v>
      </c>
      <c r="C119">
        <v>4</v>
      </c>
      <c r="E119" s="3">
        <v>3</v>
      </c>
    </row>
    <row r="120" spans="1:5">
      <c r="A120">
        <v>4</v>
      </c>
      <c r="B120">
        <v>1</v>
      </c>
      <c r="C120">
        <v>5</v>
      </c>
      <c r="E120" s="3">
        <v>3.3333333333333335</v>
      </c>
    </row>
    <row r="121" spans="1:5">
      <c r="A121">
        <v>4</v>
      </c>
      <c r="B121">
        <v>1</v>
      </c>
      <c r="C121">
        <v>6</v>
      </c>
      <c r="E121" s="3">
        <v>3.6666666666666665</v>
      </c>
    </row>
    <row r="122" spans="1:5">
      <c r="A122">
        <v>4</v>
      </c>
      <c r="B122">
        <v>2</v>
      </c>
      <c r="C122">
        <v>1</v>
      </c>
      <c r="E122" s="3">
        <v>2.3333333333333335</v>
      </c>
    </row>
    <row r="123" spans="1:5">
      <c r="A123">
        <v>4</v>
      </c>
      <c r="B123">
        <v>2</v>
      </c>
      <c r="C123">
        <v>2</v>
      </c>
      <c r="E123" s="3">
        <v>2.6666666666666665</v>
      </c>
    </row>
    <row r="124" spans="1:5">
      <c r="A124">
        <v>4</v>
      </c>
      <c r="B124">
        <v>2</v>
      </c>
      <c r="C124">
        <v>3</v>
      </c>
      <c r="E124" s="3">
        <v>3</v>
      </c>
    </row>
    <row r="125" spans="1:5">
      <c r="A125">
        <v>4</v>
      </c>
      <c r="B125">
        <v>2</v>
      </c>
      <c r="C125">
        <v>4</v>
      </c>
      <c r="E125" s="3">
        <v>3.3333333333333335</v>
      </c>
    </row>
    <row r="126" spans="1:5">
      <c r="A126">
        <v>4</v>
      </c>
      <c r="B126">
        <v>2</v>
      </c>
      <c r="C126">
        <v>5</v>
      </c>
      <c r="E126" s="3">
        <v>3.6666666666666665</v>
      </c>
    </row>
    <row r="127" spans="1:5">
      <c r="A127">
        <v>4</v>
      </c>
      <c r="B127">
        <v>2</v>
      </c>
      <c r="C127">
        <v>6</v>
      </c>
      <c r="E127" s="3">
        <v>4</v>
      </c>
    </row>
    <row r="128" spans="1:5">
      <c r="A128">
        <v>4</v>
      </c>
      <c r="B128">
        <v>3</v>
      </c>
      <c r="C128">
        <v>1</v>
      </c>
      <c r="E128" s="3">
        <v>2.6666666666666665</v>
      </c>
    </row>
    <row r="129" spans="1:5">
      <c r="A129">
        <v>4</v>
      </c>
      <c r="B129">
        <v>3</v>
      </c>
      <c r="C129">
        <v>2</v>
      </c>
      <c r="E129" s="3">
        <v>3</v>
      </c>
    </row>
    <row r="130" spans="1:5">
      <c r="A130">
        <v>4</v>
      </c>
      <c r="B130">
        <v>3</v>
      </c>
      <c r="C130">
        <v>3</v>
      </c>
      <c r="E130" s="3">
        <v>3.3333333333333335</v>
      </c>
    </row>
    <row r="131" spans="1:5">
      <c r="A131">
        <v>4</v>
      </c>
      <c r="B131">
        <v>3</v>
      </c>
      <c r="C131">
        <v>4</v>
      </c>
      <c r="E131" s="3">
        <v>3.6666666666666665</v>
      </c>
    </row>
    <row r="132" spans="1:5">
      <c r="A132">
        <v>4</v>
      </c>
      <c r="B132">
        <v>3</v>
      </c>
      <c r="C132">
        <v>5</v>
      </c>
      <c r="E132" s="3">
        <v>4</v>
      </c>
    </row>
    <row r="133" spans="1:5">
      <c r="A133">
        <v>4</v>
      </c>
      <c r="B133">
        <v>3</v>
      </c>
      <c r="C133">
        <v>6</v>
      </c>
      <c r="E133" s="3">
        <v>4.333333333333333</v>
      </c>
    </row>
    <row r="134" spans="1:5">
      <c r="A134">
        <v>4</v>
      </c>
      <c r="B134">
        <v>4</v>
      </c>
      <c r="C134">
        <v>1</v>
      </c>
      <c r="E134" s="3">
        <v>3</v>
      </c>
    </row>
    <row r="135" spans="1:5">
      <c r="A135">
        <v>4</v>
      </c>
      <c r="B135">
        <v>4</v>
      </c>
      <c r="C135">
        <v>2</v>
      </c>
      <c r="E135" s="3">
        <v>3.3333333333333335</v>
      </c>
    </row>
    <row r="136" spans="1:5">
      <c r="A136">
        <v>4</v>
      </c>
      <c r="B136">
        <v>4</v>
      </c>
      <c r="C136">
        <v>3</v>
      </c>
      <c r="E136" s="3">
        <v>3.6666666666666665</v>
      </c>
    </row>
    <row r="137" spans="1:5">
      <c r="A137">
        <v>4</v>
      </c>
      <c r="B137">
        <v>4</v>
      </c>
      <c r="C137">
        <v>4</v>
      </c>
      <c r="E137" s="3">
        <v>4</v>
      </c>
    </row>
    <row r="138" spans="1:5">
      <c r="A138">
        <v>4</v>
      </c>
      <c r="B138">
        <v>4</v>
      </c>
      <c r="C138">
        <v>5</v>
      </c>
      <c r="E138" s="3">
        <v>4.333333333333333</v>
      </c>
    </row>
    <row r="139" spans="1:5">
      <c r="A139">
        <v>4</v>
      </c>
      <c r="B139">
        <v>4</v>
      </c>
      <c r="C139">
        <v>6</v>
      </c>
      <c r="E139" s="3">
        <v>4.666666666666667</v>
      </c>
    </row>
    <row r="140" spans="1:5">
      <c r="A140">
        <v>4</v>
      </c>
      <c r="B140">
        <v>5</v>
      </c>
      <c r="C140">
        <v>1</v>
      </c>
      <c r="E140" s="3">
        <v>3.3333333333333335</v>
      </c>
    </row>
    <row r="141" spans="1:5">
      <c r="A141">
        <v>4</v>
      </c>
      <c r="B141">
        <v>5</v>
      </c>
      <c r="C141">
        <v>2</v>
      </c>
      <c r="E141" s="3">
        <v>3.6666666666666665</v>
      </c>
    </row>
    <row r="142" spans="1:5">
      <c r="A142">
        <v>4</v>
      </c>
      <c r="B142">
        <v>5</v>
      </c>
      <c r="C142">
        <v>3</v>
      </c>
      <c r="E142" s="3">
        <v>4</v>
      </c>
    </row>
    <row r="143" spans="1:5">
      <c r="A143">
        <v>4</v>
      </c>
      <c r="B143">
        <v>5</v>
      </c>
      <c r="C143">
        <v>4</v>
      </c>
      <c r="E143" s="3">
        <v>4.333333333333333</v>
      </c>
    </row>
    <row r="144" spans="1:5">
      <c r="A144">
        <v>4</v>
      </c>
      <c r="B144">
        <v>5</v>
      </c>
      <c r="C144">
        <v>5</v>
      </c>
      <c r="E144" s="3">
        <v>4.666666666666667</v>
      </c>
    </row>
    <row r="145" spans="1:5">
      <c r="A145">
        <v>4</v>
      </c>
      <c r="B145">
        <v>5</v>
      </c>
      <c r="C145">
        <v>6</v>
      </c>
      <c r="E145" s="3">
        <v>5</v>
      </c>
    </row>
    <row r="146" spans="1:5">
      <c r="A146">
        <v>4</v>
      </c>
      <c r="B146">
        <v>6</v>
      </c>
      <c r="C146">
        <v>1</v>
      </c>
      <c r="E146" s="3">
        <v>3.6666666666666665</v>
      </c>
    </row>
    <row r="147" spans="1:5">
      <c r="A147">
        <v>4</v>
      </c>
      <c r="B147">
        <v>6</v>
      </c>
      <c r="C147">
        <v>2</v>
      </c>
      <c r="E147" s="3">
        <v>4</v>
      </c>
    </row>
    <row r="148" spans="1:5">
      <c r="A148">
        <v>4</v>
      </c>
      <c r="B148">
        <v>6</v>
      </c>
      <c r="C148">
        <v>3</v>
      </c>
      <c r="E148" s="3">
        <v>4.333333333333333</v>
      </c>
    </row>
    <row r="149" spans="1:5">
      <c r="A149">
        <v>4</v>
      </c>
      <c r="B149">
        <v>6</v>
      </c>
      <c r="C149">
        <v>4</v>
      </c>
      <c r="E149" s="3">
        <v>4.666666666666667</v>
      </c>
    </row>
    <row r="150" spans="1:5">
      <c r="A150">
        <v>4</v>
      </c>
      <c r="B150">
        <v>6</v>
      </c>
      <c r="C150">
        <v>5</v>
      </c>
      <c r="E150" s="3">
        <v>5</v>
      </c>
    </row>
    <row r="151" spans="1:5">
      <c r="A151">
        <v>4</v>
      </c>
      <c r="B151">
        <v>6</v>
      </c>
      <c r="C151">
        <v>6</v>
      </c>
      <c r="E151" s="3">
        <v>5.333333333333333</v>
      </c>
    </row>
    <row r="152" spans="1:5">
      <c r="E152" s="3"/>
    </row>
    <row r="153" spans="1:5">
      <c r="A153">
        <v>5</v>
      </c>
      <c r="B153">
        <v>1</v>
      </c>
      <c r="C153">
        <v>1</v>
      </c>
      <c r="E153" s="3">
        <v>2.3333333333333335</v>
      </c>
    </row>
    <row r="154" spans="1:5">
      <c r="A154">
        <v>5</v>
      </c>
      <c r="B154">
        <v>1</v>
      </c>
      <c r="C154">
        <v>2</v>
      </c>
      <c r="E154" s="3">
        <v>2.6666666666666665</v>
      </c>
    </row>
    <row r="155" spans="1:5">
      <c r="A155">
        <v>5</v>
      </c>
      <c r="B155">
        <v>1</v>
      </c>
      <c r="C155">
        <v>3</v>
      </c>
      <c r="E155" s="3">
        <v>3</v>
      </c>
    </row>
    <row r="156" spans="1:5">
      <c r="A156">
        <v>5</v>
      </c>
      <c r="B156">
        <v>1</v>
      </c>
      <c r="C156">
        <v>4</v>
      </c>
      <c r="E156" s="3">
        <v>3.3333333333333335</v>
      </c>
    </row>
    <row r="157" spans="1:5">
      <c r="A157">
        <v>5</v>
      </c>
      <c r="B157">
        <v>1</v>
      </c>
      <c r="C157">
        <v>5</v>
      </c>
      <c r="E157" s="3">
        <v>3.6666666666666665</v>
      </c>
    </row>
    <row r="158" spans="1:5">
      <c r="A158">
        <v>5</v>
      </c>
      <c r="B158">
        <v>1</v>
      </c>
      <c r="C158">
        <v>6</v>
      </c>
      <c r="E158" s="3">
        <v>4</v>
      </c>
    </row>
    <row r="159" spans="1:5">
      <c r="A159">
        <v>5</v>
      </c>
      <c r="B159">
        <v>2</v>
      </c>
      <c r="C159">
        <v>1</v>
      </c>
      <c r="E159" s="3">
        <v>2.6666666666666665</v>
      </c>
    </row>
    <row r="160" spans="1:5">
      <c r="A160">
        <v>5</v>
      </c>
      <c r="B160">
        <v>2</v>
      </c>
      <c r="C160">
        <v>2</v>
      </c>
      <c r="E160" s="3">
        <v>3</v>
      </c>
    </row>
    <row r="161" spans="1:5">
      <c r="A161">
        <v>5</v>
      </c>
      <c r="B161">
        <v>2</v>
      </c>
      <c r="C161">
        <v>3</v>
      </c>
      <c r="E161" s="3">
        <v>3.3333333333333335</v>
      </c>
    </row>
    <row r="162" spans="1:5">
      <c r="A162">
        <v>5</v>
      </c>
      <c r="B162">
        <v>2</v>
      </c>
      <c r="C162">
        <v>4</v>
      </c>
      <c r="E162" s="3">
        <v>3.6666666666666665</v>
      </c>
    </row>
    <row r="163" spans="1:5">
      <c r="A163">
        <v>5</v>
      </c>
      <c r="B163">
        <v>2</v>
      </c>
      <c r="C163">
        <v>5</v>
      </c>
      <c r="E163" s="3">
        <v>4</v>
      </c>
    </row>
    <row r="164" spans="1:5">
      <c r="A164">
        <v>5</v>
      </c>
      <c r="B164">
        <v>2</v>
      </c>
      <c r="C164">
        <v>6</v>
      </c>
      <c r="E164" s="3">
        <v>4.333333333333333</v>
      </c>
    </row>
    <row r="165" spans="1:5">
      <c r="A165">
        <v>5</v>
      </c>
      <c r="B165">
        <v>3</v>
      </c>
      <c r="C165">
        <v>1</v>
      </c>
      <c r="E165" s="3">
        <v>3</v>
      </c>
    </row>
    <row r="166" spans="1:5">
      <c r="A166">
        <v>5</v>
      </c>
      <c r="B166">
        <v>3</v>
      </c>
      <c r="C166">
        <v>2</v>
      </c>
      <c r="E166" s="3">
        <v>3.3333333333333335</v>
      </c>
    </row>
    <row r="167" spans="1:5">
      <c r="A167">
        <v>5</v>
      </c>
      <c r="B167">
        <v>3</v>
      </c>
      <c r="C167">
        <v>3</v>
      </c>
      <c r="E167" s="3">
        <v>3.6666666666666665</v>
      </c>
    </row>
    <row r="168" spans="1:5">
      <c r="A168">
        <v>5</v>
      </c>
      <c r="B168">
        <v>3</v>
      </c>
      <c r="C168">
        <v>4</v>
      </c>
      <c r="E168" s="3">
        <v>4</v>
      </c>
    </row>
    <row r="169" spans="1:5">
      <c r="A169">
        <v>5</v>
      </c>
      <c r="B169">
        <v>3</v>
      </c>
      <c r="C169">
        <v>5</v>
      </c>
      <c r="E169" s="3">
        <v>4.333333333333333</v>
      </c>
    </row>
    <row r="170" spans="1:5">
      <c r="A170">
        <v>5</v>
      </c>
      <c r="B170">
        <v>3</v>
      </c>
      <c r="C170">
        <v>6</v>
      </c>
      <c r="E170" s="3">
        <v>4.666666666666667</v>
      </c>
    </row>
    <row r="171" spans="1:5">
      <c r="A171">
        <v>5</v>
      </c>
      <c r="B171">
        <v>4</v>
      </c>
      <c r="C171">
        <v>1</v>
      </c>
      <c r="E171" s="3">
        <v>3.3333333333333335</v>
      </c>
    </row>
    <row r="172" spans="1:5">
      <c r="A172">
        <v>5</v>
      </c>
      <c r="B172">
        <v>4</v>
      </c>
      <c r="C172">
        <v>2</v>
      </c>
      <c r="E172" s="3">
        <v>3.6666666666666665</v>
      </c>
    </row>
    <row r="173" spans="1:5">
      <c r="A173">
        <v>5</v>
      </c>
      <c r="B173">
        <v>4</v>
      </c>
      <c r="C173">
        <v>3</v>
      </c>
      <c r="E173" s="3">
        <v>4</v>
      </c>
    </row>
    <row r="174" spans="1:5">
      <c r="A174">
        <v>5</v>
      </c>
      <c r="B174">
        <v>4</v>
      </c>
      <c r="C174">
        <v>4</v>
      </c>
      <c r="E174" s="3">
        <v>4.333333333333333</v>
      </c>
    </row>
    <row r="175" spans="1:5">
      <c r="A175">
        <v>5</v>
      </c>
      <c r="B175">
        <v>4</v>
      </c>
      <c r="C175">
        <v>5</v>
      </c>
      <c r="E175" s="3">
        <v>4.666666666666667</v>
      </c>
    </row>
    <row r="176" spans="1:5">
      <c r="A176">
        <v>5</v>
      </c>
      <c r="B176">
        <v>4</v>
      </c>
      <c r="C176">
        <v>6</v>
      </c>
      <c r="E176" s="3">
        <v>5</v>
      </c>
    </row>
    <row r="177" spans="1:5">
      <c r="A177">
        <v>5</v>
      </c>
      <c r="B177">
        <v>5</v>
      </c>
      <c r="C177">
        <v>1</v>
      </c>
      <c r="E177" s="3">
        <v>3.6666666666666665</v>
      </c>
    </row>
    <row r="178" spans="1:5">
      <c r="A178">
        <v>5</v>
      </c>
      <c r="B178">
        <v>5</v>
      </c>
      <c r="C178">
        <v>2</v>
      </c>
      <c r="E178" s="3">
        <v>4</v>
      </c>
    </row>
    <row r="179" spans="1:5">
      <c r="A179">
        <v>5</v>
      </c>
      <c r="B179">
        <v>5</v>
      </c>
      <c r="C179">
        <v>3</v>
      </c>
      <c r="E179" s="3">
        <v>4.333333333333333</v>
      </c>
    </row>
    <row r="180" spans="1:5">
      <c r="A180">
        <v>5</v>
      </c>
      <c r="B180">
        <v>5</v>
      </c>
      <c r="C180">
        <v>4</v>
      </c>
      <c r="E180" s="3">
        <v>4.666666666666667</v>
      </c>
    </row>
    <row r="181" spans="1:5">
      <c r="A181">
        <v>5</v>
      </c>
      <c r="B181">
        <v>5</v>
      </c>
      <c r="C181">
        <v>5</v>
      </c>
      <c r="E181" s="3">
        <v>5</v>
      </c>
    </row>
    <row r="182" spans="1:5">
      <c r="A182">
        <v>5</v>
      </c>
      <c r="B182">
        <v>5</v>
      </c>
      <c r="C182">
        <v>6</v>
      </c>
      <c r="E182" s="3">
        <v>5.333333333333333</v>
      </c>
    </row>
    <row r="183" spans="1:5">
      <c r="A183">
        <v>5</v>
      </c>
      <c r="B183">
        <v>6</v>
      </c>
      <c r="C183">
        <v>1</v>
      </c>
      <c r="E183" s="3">
        <v>4</v>
      </c>
    </row>
    <row r="184" spans="1:5">
      <c r="A184">
        <v>5</v>
      </c>
      <c r="B184">
        <v>6</v>
      </c>
      <c r="C184">
        <v>2</v>
      </c>
      <c r="E184" s="3">
        <v>4.333333333333333</v>
      </c>
    </row>
    <row r="185" spans="1:5">
      <c r="A185">
        <v>5</v>
      </c>
      <c r="B185">
        <v>6</v>
      </c>
      <c r="C185">
        <v>3</v>
      </c>
      <c r="E185" s="3">
        <v>4.666666666666667</v>
      </c>
    </row>
    <row r="186" spans="1:5">
      <c r="A186">
        <v>5</v>
      </c>
      <c r="B186">
        <v>6</v>
      </c>
      <c r="C186">
        <v>4</v>
      </c>
      <c r="E186" s="3">
        <v>5</v>
      </c>
    </row>
    <row r="187" spans="1:5">
      <c r="A187">
        <v>5</v>
      </c>
      <c r="B187">
        <v>6</v>
      </c>
      <c r="C187">
        <v>5</v>
      </c>
      <c r="E187" s="3">
        <v>5.333333333333333</v>
      </c>
    </row>
    <row r="188" spans="1:5">
      <c r="A188">
        <v>5</v>
      </c>
      <c r="B188">
        <v>6</v>
      </c>
      <c r="C188">
        <v>6</v>
      </c>
      <c r="E188" s="3">
        <v>5.666666666666667</v>
      </c>
    </row>
    <row r="189" spans="1:5">
      <c r="E189" s="3"/>
    </row>
    <row r="190" spans="1:5">
      <c r="A190">
        <v>6</v>
      </c>
      <c r="B190">
        <v>1</v>
      </c>
      <c r="C190">
        <v>1</v>
      </c>
      <c r="E190" s="3">
        <v>2.6666666666666665</v>
      </c>
    </row>
    <row r="191" spans="1:5">
      <c r="A191">
        <v>6</v>
      </c>
      <c r="B191">
        <v>1</v>
      </c>
      <c r="C191">
        <v>2</v>
      </c>
      <c r="E191" s="3">
        <v>3</v>
      </c>
    </row>
    <row r="192" spans="1:5">
      <c r="A192">
        <v>6</v>
      </c>
      <c r="B192">
        <v>1</v>
      </c>
      <c r="C192">
        <v>3</v>
      </c>
      <c r="E192" s="3">
        <v>3.3333333333333335</v>
      </c>
    </row>
    <row r="193" spans="1:5">
      <c r="A193">
        <v>6</v>
      </c>
      <c r="B193">
        <v>1</v>
      </c>
      <c r="C193">
        <v>4</v>
      </c>
      <c r="E193" s="3">
        <v>3.6666666666666665</v>
      </c>
    </row>
    <row r="194" spans="1:5">
      <c r="A194">
        <v>6</v>
      </c>
      <c r="B194">
        <v>1</v>
      </c>
      <c r="C194">
        <v>5</v>
      </c>
      <c r="E194" s="3">
        <v>4</v>
      </c>
    </row>
    <row r="195" spans="1:5">
      <c r="A195">
        <v>6</v>
      </c>
      <c r="B195">
        <v>1</v>
      </c>
      <c r="C195">
        <v>6</v>
      </c>
      <c r="E195" s="3">
        <v>4.333333333333333</v>
      </c>
    </row>
    <row r="196" spans="1:5">
      <c r="A196">
        <v>6</v>
      </c>
      <c r="B196">
        <v>2</v>
      </c>
      <c r="C196">
        <v>1</v>
      </c>
      <c r="E196" s="3">
        <v>3</v>
      </c>
    </row>
    <row r="197" spans="1:5">
      <c r="A197">
        <v>6</v>
      </c>
      <c r="B197">
        <v>2</v>
      </c>
      <c r="C197">
        <v>2</v>
      </c>
      <c r="E197" s="3">
        <v>3.3333333333333335</v>
      </c>
    </row>
    <row r="198" spans="1:5">
      <c r="A198">
        <v>6</v>
      </c>
      <c r="B198">
        <v>2</v>
      </c>
      <c r="C198">
        <v>3</v>
      </c>
      <c r="E198" s="3">
        <v>3.6666666666666665</v>
      </c>
    </row>
    <row r="199" spans="1:5">
      <c r="A199">
        <v>6</v>
      </c>
      <c r="B199">
        <v>2</v>
      </c>
      <c r="C199">
        <v>4</v>
      </c>
      <c r="E199" s="3">
        <v>4</v>
      </c>
    </row>
    <row r="200" spans="1:5">
      <c r="A200">
        <v>6</v>
      </c>
      <c r="B200">
        <v>2</v>
      </c>
      <c r="C200">
        <v>5</v>
      </c>
      <c r="E200" s="3">
        <v>4.333333333333333</v>
      </c>
    </row>
    <row r="201" spans="1:5">
      <c r="A201">
        <v>6</v>
      </c>
      <c r="B201">
        <v>2</v>
      </c>
      <c r="C201">
        <v>6</v>
      </c>
      <c r="E201" s="3">
        <v>4.666666666666667</v>
      </c>
    </row>
    <row r="202" spans="1:5">
      <c r="A202">
        <v>6</v>
      </c>
      <c r="B202">
        <v>3</v>
      </c>
      <c r="C202">
        <v>1</v>
      </c>
      <c r="E202" s="3">
        <v>3.3333333333333335</v>
      </c>
    </row>
    <row r="203" spans="1:5">
      <c r="A203">
        <v>6</v>
      </c>
      <c r="B203">
        <v>3</v>
      </c>
      <c r="C203">
        <v>2</v>
      </c>
      <c r="E203" s="3">
        <v>3.6666666666666665</v>
      </c>
    </row>
    <row r="204" spans="1:5">
      <c r="A204">
        <v>6</v>
      </c>
      <c r="B204">
        <v>3</v>
      </c>
      <c r="C204">
        <v>3</v>
      </c>
      <c r="E204" s="3">
        <v>4</v>
      </c>
    </row>
    <row r="205" spans="1:5">
      <c r="A205">
        <v>6</v>
      </c>
      <c r="B205">
        <v>3</v>
      </c>
      <c r="C205">
        <v>4</v>
      </c>
      <c r="E205" s="3">
        <v>4.333333333333333</v>
      </c>
    </row>
    <row r="206" spans="1:5">
      <c r="A206">
        <v>6</v>
      </c>
      <c r="B206">
        <v>3</v>
      </c>
      <c r="C206">
        <v>5</v>
      </c>
      <c r="E206" s="3">
        <v>4.666666666666667</v>
      </c>
    </row>
    <row r="207" spans="1:5">
      <c r="A207">
        <v>6</v>
      </c>
      <c r="B207">
        <v>3</v>
      </c>
      <c r="C207">
        <v>6</v>
      </c>
      <c r="E207" s="3">
        <v>5</v>
      </c>
    </row>
    <row r="208" spans="1:5">
      <c r="A208">
        <v>6</v>
      </c>
      <c r="B208">
        <v>4</v>
      </c>
      <c r="C208">
        <v>1</v>
      </c>
      <c r="E208" s="3">
        <v>3.6666666666666665</v>
      </c>
    </row>
    <row r="209" spans="1:5">
      <c r="A209">
        <v>6</v>
      </c>
      <c r="B209">
        <v>4</v>
      </c>
      <c r="C209">
        <v>2</v>
      </c>
      <c r="E209" s="3">
        <v>4</v>
      </c>
    </row>
    <row r="210" spans="1:5">
      <c r="A210">
        <v>6</v>
      </c>
      <c r="B210">
        <v>4</v>
      </c>
      <c r="C210">
        <v>3</v>
      </c>
      <c r="E210" s="3">
        <v>4.333333333333333</v>
      </c>
    </row>
    <row r="211" spans="1:5">
      <c r="A211">
        <v>6</v>
      </c>
      <c r="B211">
        <v>4</v>
      </c>
      <c r="C211">
        <v>4</v>
      </c>
      <c r="E211" s="3">
        <v>4.666666666666667</v>
      </c>
    </row>
    <row r="212" spans="1:5">
      <c r="A212">
        <v>6</v>
      </c>
      <c r="B212">
        <v>4</v>
      </c>
      <c r="C212">
        <v>5</v>
      </c>
      <c r="E212" s="3">
        <v>5</v>
      </c>
    </row>
    <row r="213" spans="1:5">
      <c r="A213">
        <v>6</v>
      </c>
      <c r="B213">
        <v>4</v>
      </c>
      <c r="C213">
        <v>6</v>
      </c>
      <c r="E213" s="3">
        <v>5.333333333333333</v>
      </c>
    </row>
    <row r="214" spans="1:5">
      <c r="A214">
        <v>6</v>
      </c>
      <c r="B214">
        <v>5</v>
      </c>
      <c r="C214">
        <v>1</v>
      </c>
      <c r="E214" s="3">
        <v>4</v>
      </c>
    </row>
    <row r="215" spans="1:5">
      <c r="A215">
        <v>6</v>
      </c>
      <c r="B215">
        <v>5</v>
      </c>
      <c r="C215">
        <v>2</v>
      </c>
      <c r="E215" s="3">
        <v>4.333333333333333</v>
      </c>
    </row>
    <row r="216" spans="1:5">
      <c r="A216">
        <v>6</v>
      </c>
      <c r="B216">
        <v>5</v>
      </c>
      <c r="C216">
        <v>3</v>
      </c>
      <c r="E216" s="3">
        <v>4.666666666666667</v>
      </c>
    </row>
    <row r="217" spans="1:5">
      <c r="A217">
        <v>6</v>
      </c>
      <c r="B217">
        <v>5</v>
      </c>
      <c r="C217">
        <v>4</v>
      </c>
      <c r="E217" s="3">
        <v>5</v>
      </c>
    </row>
    <row r="218" spans="1:5">
      <c r="A218">
        <v>6</v>
      </c>
      <c r="B218">
        <v>5</v>
      </c>
      <c r="C218">
        <v>5</v>
      </c>
      <c r="E218" s="3">
        <v>5.333333333333333</v>
      </c>
    </row>
    <row r="219" spans="1:5">
      <c r="A219">
        <v>6</v>
      </c>
      <c r="B219">
        <v>5</v>
      </c>
      <c r="C219">
        <v>6</v>
      </c>
      <c r="E219" s="3">
        <v>5.666666666666667</v>
      </c>
    </row>
    <row r="220" spans="1:5">
      <c r="A220">
        <v>6</v>
      </c>
      <c r="B220">
        <v>6</v>
      </c>
      <c r="C220">
        <v>1</v>
      </c>
      <c r="E220" s="3">
        <v>4.333333333333333</v>
      </c>
    </row>
    <row r="221" spans="1:5">
      <c r="A221">
        <v>6</v>
      </c>
      <c r="B221">
        <v>6</v>
      </c>
      <c r="C221">
        <v>2</v>
      </c>
      <c r="E221" s="3">
        <v>4.666666666666667</v>
      </c>
    </row>
    <row r="222" spans="1:5">
      <c r="A222">
        <v>6</v>
      </c>
      <c r="B222">
        <v>6</v>
      </c>
      <c r="C222">
        <v>3</v>
      </c>
      <c r="E222" s="3">
        <v>5</v>
      </c>
    </row>
    <row r="223" spans="1:5">
      <c r="A223">
        <v>6</v>
      </c>
      <c r="B223">
        <v>6</v>
      </c>
      <c r="C223">
        <v>4</v>
      </c>
      <c r="E223" s="3">
        <v>5.333333333333333</v>
      </c>
    </row>
    <row r="224" spans="1:5">
      <c r="A224">
        <v>6</v>
      </c>
      <c r="B224">
        <v>6</v>
      </c>
      <c r="C224">
        <v>5</v>
      </c>
      <c r="E224" s="3">
        <v>5.666666666666667</v>
      </c>
    </row>
    <row r="225" spans="1:15">
      <c r="A225">
        <v>6</v>
      </c>
      <c r="B225">
        <v>6</v>
      </c>
      <c r="C225">
        <v>6</v>
      </c>
      <c r="E225" s="3">
        <v>6</v>
      </c>
    </row>
    <row r="230" spans="1:15">
      <c r="I230" t="s">
        <v>50</v>
      </c>
    </row>
    <row r="232" spans="1:15">
      <c r="I232" t="s">
        <v>2</v>
      </c>
      <c r="J232" t="s">
        <v>0</v>
      </c>
      <c r="K232" t="s">
        <v>1</v>
      </c>
      <c r="M232" t="s">
        <v>14</v>
      </c>
      <c r="N232" t="s">
        <v>24</v>
      </c>
      <c r="O232" t="s">
        <v>52</v>
      </c>
    </row>
    <row r="233" spans="1:15">
      <c r="I233">
        <v>1</v>
      </c>
      <c r="J233">
        <v>1</v>
      </c>
      <c r="K233">
        <v>1</v>
      </c>
      <c r="M233" s="3">
        <v>1</v>
      </c>
      <c r="N233" s="3">
        <v>0</v>
      </c>
      <c r="O233">
        <v>1</v>
      </c>
    </row>
    <row r="234" spans="1:15">
      <c r="I234">
        <v>1</v>
      </c>
      <c r="J234">
        <v>1</v>
      </c>
      <c r="K234">
        <v>2</v>
      </c>
      <c r="M234" s="3">
        <v>1.3333333333333333</v>
      </c>
      <c r="N234" s="3">
        <v>0.57735026918962584</v>
      </c>
      <c r="O234">
        <v>2</v>
      </c>
    </row>
    <row r="235" spans="1:15">
      <c r="I235">
        <v>1</v>
      </c>
      <c r="J235">
        <v>1</v>
      </c>
      <c r="K235">
        <v>3</v>
      </c>
      <c r="M235" s="3">
        <v>1.6666666666666667</v>
      </c>
      <c r="N235" s="3">
        <v>1.1547005383792515</v>
      </c>
      <c r="O235">
        <v>3</v>
      </c>
    </row>
    <row r="236" spans="1:15">
      <c r="I236">
        <v>1</v>
      </c>
      <c r="J236">
        <v>1</v>
      </c>
      <c r="K236">
        <v>4</v>
      </c>
      <c r="M236" s="3">
        <v>2</v>
      </c>
      <c r="N236" s="3">
        <v>1.7320508075688772</v>
      </c>
      <c r="O236">
        <v>4</v>
      </c>
    </row>
    <row r="237" spans="1:15">
      <c r="I237">
        <v>1</v>
      </c>
      <c r="J237">
        <v>1</v>
      </c>
      <c r="K237">
        <v>5</v>
      </c>
      <c r="M237" s="3">
        <v>2.3333333333333335</v>
      </c>
      <c r="N237" s="3">
        <v>2.3094010767585034</v>
      </c>
      <c r="O237">
        <v>5</v>
      </c>
    </row>
    <row r="238" spans="1:15">
      <c r="I238">
        <v>1</v>
      </c>
      <c r="J238">
        <v>1</v>
      </c>
      <c r="K238">
        <v>6</v>
      </c>
      <c r="M238" s="3">
        <v>2.6666666666666665</v>
      </c>
      <c r="N238" s="3">
        <v>2.8867513459481291</v>
      </c>
      <c r="O238">
        <v>6</v>
      </c>
    </row>
    <row r="239" spans="1:15">
      <c r="I239">
        <v>1</v>
      </c>
      <c r="J239">
        <v>2</v>
      </c>
      <c r="K239">
        <v>1</v>
      </c>
      <c r="M239" s="3">
        <v>1.3333333333333333</v>
      </c>
      <c r="N239" s="3">
        <v>0.57735026918962584</v>
      </c>
      <c r="O239">
        <v>2</v>
      </c>
    </row>
    <row r="240" spans="1:15">
      <c r="I240">
        <v>1</v>
      </c>
      <c r="J240">
        <v>2</v>
      </c>
      <c r="K240">
        <v>2</v>
      </c>
      <c r="M240" s="3">
        <v>1.6666666666666667</v>
      </c>
      <c r="N240" s="3">
        <v>0.57735026918962551</v>
      </c>
      <c r="O240">
        <v>2</v>
      </c>
    </row>
    <row r="241" spans="9:15">
      <c r="I241">
        <v>1</v>
      </c>
      <c r="J241">
        <v>2</v>
      </c>
      <c r="K241">
        <v>3</v>
      </c>
      <c r="M241" s="3">
        <v>2</v>
      </c>
      <c r="N241" s="3">
        <v>1</v>
      </c>
      <c r="O241">
        <v>3</v>
      </c>
    </row>
    <row r="242" spans="9:15">
      <c r="I242">
        <v>1</v>
      </c>
      <c r="J242">
        <v>2</v>
      </c>
      <c r="K242">
        <v>4</v>
      </c>
      <c r="M242" s="3">
        <v>2.3333333333333335</v>
      </c>
      <c r="N242" s="3">
        <v>1.5275252316519468</v>
      </c>
      <c r="O242">
        <v>4</v>
      </c>
    </row>
    <row r="243" spans="9:15">
      <c r="I243">
        <v>1</v>
      </c>
      <c r="J243">
        <v>2</v>
      </c>
      <c r="K243">
        <v>5</v>
      </c>
      <c r="M243" s="3">
        <v>2.6666666666666665</v>
      </c>
      <c r="N243" s="3">
        <v>2.0816659994661331</v>
      </c>
      <c r="O243">
        <v>5</v>
      </c>
    </row>
    <row r="244" spans="9:15">
      <c r="I244">
        <v>1</v>
      </c>
      <c r="J244">
        <v>2</v>
      </c>
      <c r="K244">
        <v>6</v>
      </c>
      <c r="M244" s="3">
        <v>3</v>
      </c>
      <c r="N244" s="3">
        <v>2.6457513110645907</v>
      </c>
      <c r="O244">
        <v>6</v>
      </c>
    </row>
    <row r="245" spans="9:15">
      <c r="I245">
        <v>1</v>
      </c>
      <c r="J245">
        <v>3</v>
      </c>
      <c r="K245">
        <v>1</v>
      </c>
      <c r="M245" s="3">
        <v>1.6666666666666667</v>
      </c>
      <c r="N245" s="3">
        <v>1.1547005383792515</v>
      </c>
      <c r="O245">
        <v>3</v>
      </c>
    </row>
    <row r="246" spans="9:15">
      <c r="I246">
        <v>1</v>
      </c>
      <c r="J246">
        <v>3</v>
      </c>
      <c r="K246">
        <v>2</v>
      </c>
      <c r="M246" s="3">
        <v>2</v>
      </c>
      <c r="N246" s="3">
        <v>1</v>
      </c>
      <c r="O246">
        <v>3</v>
      </c>
    </row>
    <row r="247" spans="9:15">
      <c r="I247">
        <v>1</v>
      </c>
      <c r="J247">
        <v>3</v>
      </c>
      <c r="K247">
        <v>3</v>
      </c>
      <c r="M247" s="3">
        <v>2.3333333333333335</v>
      </c>
      <c r="N247" s="3">
        <v>1.1547005383792517</v>
      </c>
      <c r="O247">
        <v>3</v>
      </c>
    </row>
    <row r="248" spans="9:15">
      <c r="I248">
        <v>1</v>
      </c>
      <c r="J248">
        <v>3</v>
      </c>
      <c r="K248">
        <v>4</v>
      </c>
      <c r="M248" s="3">
        <v>2.6666666666666665</v>
      </c>
      <c r="N248" s="3">
        <v>1.5275252316519468</v>
      </c>
      <c r="O248">
        <v>4</v>
      </c>
    </row>
    <row r="249" spans="9:15">
      <c r="I249">
        <v>1</v>
      </c>
      <c r="J249">
        <v>3</v>
      </c>
      <c r="K249">
        <v>5</v>
      </c>
      <c r="M249" s="3">
        <v>3</v>
      </c>
      <c r="N249" s="3">
        <v>2</v>
      </c>
      <c r="O249">
        <v>5</v>
      </c>
    </row>
    <row r="250" spans="9:15">
      <c r="I250">
        <v>1</v>
      </c>
      <c r="J250">
        <v>3</v>
      </c>
      <c r="K250">
        <v>6</v>
      </c>
      <c r="M250" s="3">
        <v>3.3333333333333335</v>
      </c>
      <c r="N250" s="3">
        <v>2.5166114784235831</v>
      </c>
      <c r="O250">
        <v>6</v>
      </c>
    </row>
    <row r="251" spans="9:15">
      <c r="I251">
        <v>1</v>
      </c>
      <c r="J251">
        <v>4</v>
      </c>
      <c r="K251">
        <v>1</v>
      </c>
      <c r="M251" s="3">
        <v>2</v>
      </c>
      <c r="N251" s="3">
        <v>1.7320508075688772</v>
      </c>
      <c r="O251">
        <v>4</v>
      </c>
    </row>
    <row r="252" spans="9:15">
      <c r="I252">
        <v>1</v>
      </c>
      <c r="J252">
        <v>4</v>
      </c>
      <c r="K252">
        <v>2</v>
      </c>
      <c r="M252" s="3">
        <v>2.3333333333333335</v>
      </c>
      <c r="N252" s="3">
        <v>1.5275252316519468</v>
      </c>
      <c r="O252">
        <v>4</v>
      </c>
    </row>
    <row r="253" spans="9:15">
      <c r="I253">
        <v>1</v>
      </c>
      <c r="J253">
        <v>4</v>
      </c>
      <c r="K253">
        <v>3</v>
      </c>
      <c r="M253" s="3">
        <v>2.6666666666666665</v>
      </c>
      <c r="N253" s="3">
        <v>1.5275252316519468</v>
      </c>
      <c r="O253">
        <v>4</v>
      </c>
    </row>
    <row r="254" spans="9:15">
      <c r="I254">
        <v>1</v>
      </c>
      <c r="J254">
        <v>4</v>
      </c>
      <c r="K254">
        <v>4</v>
      </c>
      <c r="M254" s="3">
        <v>3</v>
      </c>
      <c r="N254" s="3">
        <v>1.7320508075688772</v>
      </c>
      <c r="O254">
        <v>4</v>
      </c>
    </row>
    <row r="255" spans="9:15">
      <c r="I255">
        <v>1</v>
      </c>
      <c r="J255">
        <v>4</v>
      </c>
      <c r="K255">
        <v>5</v>
      </c>
      <c r="M255" s="3">
        <v>3.3333333333333335</v>
      </c>
      <c r="N255" s="3">
        <v>2.0816659994661326</v>
      </c>
      <c r="O255">
        <v>5</v>
      </c>
    </row>
    <row r="256" spans="9:15">
      <c r="I256">
        <v>1</v>
      </c>
      <c r="J256">
        <v>4</v>
      </c>
      <c r="K256">
        <v>6</v>
      </c>
      <c r="M256" s="3">
        <v>3.6666666666666665</v>
      </c>
      <c r="N256" s="3">
        <v>2.5166114784235831</v>
      </c>
      <c r="O256">
        <v>6</v>
      </c>
    </row>
    <row r="257" spans="9:15">
      <c r="I257">
        <v>1</v>
      </c>
      <c r="J257">
        <v>5</v>
      </c>
      <c r="K257">
        <v>1</v>
      </c>
      <c r="M257" s="3">
        <v>2.3333333333333335</v>
      </c>
      <c r="N257" s="3">
        <v>2.3094010767585034</v>
      </c>
      <c r="O257">
        <v>5</v>
      </c>
    </row>
    <row r="258" spans="9:15">
      <c r="I258">
        <v>1</v>
      </c>
      <c r="J258">
        <v>5</v>
      </c>
      <c r="K258">
        <v>2</v>
      </c>
      <c r="M258" s="3">
        <v>2.6666666666666665</v>
      </c>
      <c r="N258" s="3">
        <v>2.0816659994661331</v>
      </c>
      <c r="O258">
        <v>5</v>
      </c>
    </row>
    <row r="259" spans="9:15">
      <c r="I259">
        <v>1</v>
      </c>
      <c r="J259">
        <v>5</v>
      </c>
      <c r="K259">
        <v>3</v>
      </c>
      <c r="M259" s="3">
        <v>3</v>
      </c>
      <c r="N259" s="3">
        <v>2</v>
      </c>
      <c r="O259">
        <v>5</v>
      </c>
    </row>
    <row r="260" spans="9:15">
      <c r="I260">
        <v>1</v>
      </c>
      <c r="J260">
        <v>5</v>
      </c>
      <c r="K260">
        <v>4</v>
      </c>
      <c r="M260" s="3">
        <v>3.3333333333333335</v>
      </c>
      <c r="N260" s="3">
        <v>2.0816659994661326</v>
      </c>
      <c r="O260">
        <v>5</v>
      </c>
    </row>
    <row r="261" spans="9:15">
      <c r="I261">
        <v>1</v>
      </c>
      <c r="J261">
        <v>5</v>
      </c>
      <c r="K261">
        <v>5</v>
      </c>
      <c r="M261" s="3">
        <v>3.6666666666666665</v>
      </c>
      <c r="N261" s="3">
        <v>2.3094010767585029</v>
      </c>
      <c r="O261">
        <v>5</v>
      </c>
    </row>
    <row r="262" spans="9:15">
      <c r="I262">
        <v>1</v>
      </c>
      <c r="J262">
        <v>5</v>
      </c>
      <c r="K262">
        <v>6</v>
      </c>
      <c r="M262" s="3">
        <v>4</v>
      </c>
      <c r="N262" s="3">
        <v>2.6457513110645907</v>
      </c>
      <c r="O262">
        <v>6</v>
      </c>
    </row>
    <row r="263" spans="9:15">
      <c r="I263" t="s">
        <v>51</v>
      </c>
    </row>
    <row r="265" spans="9:15">
      <c r="I265">
        <v>6</v>
      </c>
      <c r="J265">
        <v>6</v>
      </c>
      <c r="K265">
        <v>1</v>
      </c>
      <c r="M265" s="3">
        <v>4.333333333333333</v>
      </c>
      <c r="N265" s="3">
        <v>2.8867513459481287</v>
      </c>
      <c r="O265">
        <v>6</v>
      </c>
    </row>
    <row r="266" spans="9:15">
      <c r="I266">
        <v>6</v>
      </c>
      <c r="J266">
        <v>6</v>
      </c>
      <c r="K266">
        <v>2</v>
      </c>
      <c r="M266" s="3">
        <v>4.666666666666667</v>
      </c>
      <c r="N266" s="3">
        <v>2.3094010767585034</v>
      </c>
      <c r="O266">
        <v>6</v>
      </c>
    </row>
    <row r="267" spans="9:15">
      <c r="I267">
        <v>6</v>
      </c>
      <c r="J267">
        <v>6</v>
      </c>
      <c r="K267">
        <v>3</v>
      </c>
      <c r="M267" s="3">
        <v>5</v>
      </c>
      <c r="N267" s="3">
        <v>1.7320508075688772</v>
      </c>
      <c r="O267">
        <v>6</v>
      </c>
    </row>
    <row r="268" spans="9:15">
      <c r="I268">
        <v>6</v>
      </c>
      <c r="J268">
        <v>6</v>
      </c>
      <c r="K268">
        <v>4</v>
      </c>
      <c r="M268" s="3">
        <v>5.333333333333333</v>
      </c>
      <c r="N268" s="3">
        <v>1.1547005383792526</v>
      </c>
      <c r="O268">
        <v>6</v>
      </c>
    </row>
    <row r="269" spans="9:15">
      <c r="I269">
        <v>6</v>
      </c>
      <c r="J269">
        <v>6</v>
      </c>
      <c r="K269">
        <v>5</v>
      </c>
      <c r="M269" s="3">
        <v>5.666666666666667</v>
      </c>
      <c r="N269" s="3">
        <v>0.57735026918962584</v>
      </c>
      <c r="O269">
        <v>6</v>
      </c>
    </row>
    <row r="270" spans="9:15">
      <c r="I270">
        <v>6</v>
      </c>
      <c r="J270">
        <v>6</v>
      </c>
      <c r="K270">
        <v>6</v>
      </c>
      <c r="M270" s="3">
        <v>6</v>
      </c>
      <c r="N270" s="3">
        <v>0</v>
      </c>
      <c r="O270">
        <v>6</v>
      </c>
    </row>
  </sheetData>
  <phoneticPr fontId="6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47"/>
  <sheetViews>
    <sheetView workbookViewId="0">
      <selection activeCell="G21" sqref="G21"/>
    </sheetView>
  </sheetViews>
  <sheetFormatPr baseColWidth="10" defaultRowHeight="15" x14ac:dyDescent="0"/>
  <cols>
    <col min="2" max="3" width="12.83203125" bestFit="1" customWidth="1"/>
    <col min="5" max="5" width="11.83203125" bestFit="1" customWidth="1"/>
    <col min="7" max="7" width="12.83203125" customWidth="1"/>
  </cols>
  <sheetData>
    <row r="1" spans="1:7">
      <c r="A1" s="27" t="s">
        <v>31</v>
      </c>
      <c r="B1" s="27"/>
      <c r="C1" s="27"/>
      <c r="D1" s="27"/>
      <c r="E1" s="27"/>
      <c r="F1" s="27"/>
    </row>
    <row r="2" spans="1:7">
      <c r="A2" s="18" t="s">
        <v>36</v>
      </c>
      <c r="B2" s="18" t="s">
        <v>72</v>
      </c>
      <c r="D2" s="18" t="s">
        <v>38</v>
      </c>
      <c r="E2" s="18" t="s">
        <v>65</v>
      </c>
      <c r="F2" s="18" t="s">
        <v>66</v>
      </c>
      <c r="G2" s="18" t="s">
        <v>67</v>
      </c>
    </row>
    <row r="3" spans="1:7">
      <c r="A3" s="18"/>
      <c r="C3" s="18" t="s">
        <v>30</v>
      </c>
      <c r="D3" s="18" t="s">
        <v>58</v>
      </c>
      <c r="F3" s="18"/>
      <c r="G3" s="18"/>
    </row>
    <row r="4" spans="1:7">
      <c r="A4">
        <v>1</v>
      </c>
      <c r="B4">
        <v>1</v>
      </c>
      <c r="C4" s="10">
        <v>1</v>
      </c>
      <c r="D4" s="8">
        <f t="shared" ref="D4:D9" si="0">C4/C$11</f>
        <v>4.6296296296296294E-3</v>
      </c>
      <c r="E4" s="8">
        <f>D4*B4</f>
        <v>4.6296296296296294E-3</v>
      </c>
      <c r="F4" s="10">
        <f t="shared" ref="F4:F9" si="1">B4*B4</f>
        <v>1</v>
      </c>
      <c r="G4" s="8">
        <f t="shared" ref="G4:G9" si="2">F4*D4</f>
        <v>4.6296296296296294E-3</v>
      </c>
    </row>
    <row r="5" spans="1:7">
      <c r="A5">
        <v>2</v>
      </c>
      <c r="B5">
        <v>2</v>
      </c>
      <c r="C5" s="10">
        <v>7</v>
      </c>
      <c r="D5" s="8">
        <f t="shared" si="0"/>
        <v>3.2407407407407406E-2</v>
      </c>
      <c r="E5" s="8">
        <f t="shared" ref="E5:E9" si="3">D5*B5</f>
        <v>6.4814814814814811E-2</v>
      </c>
      <c r="F5" s="10">
        <f t="shared" si="1"/>
        <v>4</v>
      </c>
      <c r="G5" s="8">
        <f t="shared" si="2"/>
        <v>0.12962962962962962</v>
      </c>
    </row>
    <row r="6" spans="1:7">
      <c r="A6">
        <v>3</v>
      </c>
      <c r="B6">
        <v>3</v>
      </c>
      <c r="C6" s="10">
        <v>19</v>
      </c>
      <c r="D6" s="8">
        <f t="shared" si="0"/>
        <v>8.7962962962962965E-2</v>
      </c>
      <c r="E6" s="8">
        <f t="shared" si="3"/>
        <v>0.2638888888888889</v>
      </c>
      <c r="F6" s="10">
        <f t="shared" si="1"/>
        <v>9</v>
      </c>
      <c r="G6" s="8">
        <f t="shared" si="2"/>
        <v>0.79166666666666674</v>
      </c>
    </row>
    <row r="7" spans="1:7">
      <c r="A7">
        <v>4</v>
      </c>
      <c r="B7">
        <v>4</v>
      </c>
      <c r="C7" s="10">
        <v>37</v>
      </c>
      <c r="D7" s="8">
        <f t="shared" si="0"/>
        <v>0.17129629629629631</v>
      </c>
      <c r="E7" s="8">
        <f t="shared" si="3"/>
        <v>0.68518518518518523</v>
      </c>
      <c r="F7" s="10">
        <f t="shared" si="1"/>
        <v>16</v>
      </c>
      <c r="G7" s="8">
        <f t="shared" si="2"/>
        <v>2.7407407407407409</v>
      </c>
    </row>
    <row r="8" spans="1:7">
      <c r="A8">
        <v>5</v>
      </c>
      <c r="B8">
        <v>5</v>
      </c>
      <c r="C8" s="10">
        <v>61</v>
      </c>
      <c r="D8" s="8">
        <f t="shared" si="0"/>
        <v>0.28240740740740738</v>
      </c>
      <c r="E8" s="8">
        <f t="shared" si="3"/>
        <v>1.412037037037037</v>
      </c>
      <c r="F8" s="10">
        <f t="shared" si="1"/>
        <v>25</v>
      </c>
      <c r="G8" s="8">
        <f t="shared" si="2"/>
        <v>7.0601851851851842</v>
      </c>
    </row>
    <row r="9" spans="1:7">
      <c r="A9">
        <v>6</v>
      </c>
      <c r="B9">
        <v>6</v>
      </c>
      <c r="C9" s="10">
        <v>91</v>
      </c>
      <c r="D9" s="8">
        <f t="shared" si="0"/>
        <v>0.42129629629629628</v>
      </c>
      <c r="E9" s="8">
        <f t="shared" si="3"/>
        <v>2.5277777777777777</v>
      </c>
      <c r="F9" s="10">
        <f t="shared" si="1"/>
        <v>36</v>
      </c>
      <c r="G9" s="8">
        <f t="shared" si="2"/>
        <v>15.166666666666666</v>
      </c>
    </row>
    <row r="11" spans="1:7">
      <c r="C11" s="10">
        <f>SUM(C4:C9)</f>
        <v>216</v>
      </c>
      <c r="D11" s="10">
        <f>SUM(D4:D9)</f>
        <v>1</v>
      </c>
      <c r="E11" s="10">
        <f>SUM(E4:E9)</f>
        <v>4.958333333333333</v>
      </c>
      <c r="F11" s="10">
        <f>SUM(F4:F9)</f>
        <v>91</v>
      </c>
      <c r="G11" s="10">
        <f>SUM(G4:G9)</f>
        <v>25.893518518518519</v>
      </c>
    </row>
    <row r="12" spans="1:7">
      <c r="E12" s="19" t="s">
        <v>68</v>
      </c>
      <c r="G12" s="19" t="s">
        <v>71</v>
      </c>
    </row>
    <row r="14" spans="1:7">
      <c r="E14" s="21" t="s">
        <v>69</v>
      </c>
      <c r="F14" s="13"/>
      <c r="G14" s="17">
        <f>G11-E11^2</f>
        <v>1.3084490740740762</v>
      </c>
    </row>
    <row r="15" spans="1:7">
      <c r="E15" s="21" t="s">
        <v>70</v>
      </c>
      <c r="F15" s="13"/>
      <c r="G15" s="17">
        <f>SQRT(G14)</f>
        <v>1.1438745884379442</v>
      </c>
    </row>
    <row r="17" spans="1:7">
      <c r="A17" s="25" t="s">
        <v>59</v>
      </c>
      <c r="B17" s="25"/>
      <c r="C17" s="25"/>
      <c r="D17" s="25"/>
      <c r="E17" s="25"/>
      <c r="F17" s="25"/>
      <c r="G17" s="25"/>
    </row>
    <row r="18" spans="1:7">
      <c r="A18" t="s">
        <v>60</v>
      </c>
    </row>
    <row r="20" spans="1:7">
      <c r="A20" s="18" t="s">
        <v>36</v>
      </c>
      <c r="B20" s="18" t="s">
        <v>78</v>
      </c>
      <c r="C20" s="18"/>
      <c r="D20" s="18" t="s">
        <v>38</v>
      </c>
      <c r="E20" s="18" t="s">
        <v>79</v>
      </c>
      <c r="F20" s="18" t="s">
        <v>80</v>
      </c>
      <c r="G20" s="18" t="s">
        <v>81</v>
      </c>
    </row>
    <row r="21" spans="1:7">
      <c r="A21" s="18"/>
      <c r="B21" s="18"/>
      <c r="C21" t="s">
        <v>57</v>
      </c>
      <c r="D21" s="18" t="s">
        <v>49</v>
      </c>
      <c r="E21" s="18"/>
      <c r="F21" s="18"/>
      <c r="G21" s="18"/>
    </row>
    <row r="22" spans="1:7">
      <c r="A22">
        <v>1</v>
      </c>
      <c r="B22" s="3">
        <v>0.57735026918962784</v>
      </c>
      <c r="C22">
        <v>3</v>
      </c>
      <c r="D22" s="9">
        <f>C22/C$37</f>
        <v>1.3888888888888888E-2</v>
      </c>
      <c r="E22" s="8">
        <f>B22*D22</f>
        <v>8.0187537387448309E-3</v>
      </c>
      <c r="F22" s="3">
        <f>B22^2</f>
        <v>0.33333333333333576</v>
      </c>
      <c r="G22" s="8">
        <f>F22*D22</f>
        <v>4.6296296296296632E-3</v>
      </c>
    </row>
    <row r="23" spans="1:7">
      <c r="A23">
        <v>2</v>
      </c>
      <c r="B23" s="3">
        <v>0</v>
      </c>
      <c r="C23">
        <v>6</v>
      </c>
      <c r="D23" s="9">
        <f t="shared" ref="D23:D35" si="4">C23/C$37</f>
        <v>2.7777777777777776E-2</v>
      </c>
      <c r="E23" s="8">
        <f t="shared" ref="E23:E35" si="5">B23*D23</f>
        <v>0</v>
      </c>
      <c r="F23" s="3">
        <f t="shared" ref="F23:F35" si="6">B23^2</f>
        <v>0</v>
      </c>
      <c r="G23" s="8">
        <f t="shared" ref="G23:G35" si="7">F23*D23</f>
        <v>0</v>
      </c>
    </row>
    <row r="24" spans="1:7">
      <c r="A24">
        <v>3</v>
      </c>
      <c r="B24" s="3">
        <v>2.8867513459481291</v>
      </c>
      <c r="C24">
        <v>6</v>
      </c>
      <c r="D24" s="9">
        <f t="shared" si="4"/>
        <v>2.7777777777777776E-2</v>
      </c>
      <c r="E24" s="8">
        <f t="shared" si="5"/>
        <v>8.0187537387448021E-2</v>
      </c>
      <c r="F24" s="3">
        <f t="shared" si="6"/>
        <v>8.3333333333333357</v>
      </c>
      <c r="G24" s="8">
        <f t="shared" si="7"/>
        <v>0.23148148148148154</v>
      </c>
    </row>
    <row r="25" spans="1:7">
      <c r="A25">
        <v>4</v>
      </c>
      <c r="B25" s="3">
        <v>0.57735026918962473</v>
      </c>
      <c r="C25">
        <v>9</v>
      </c>
      <c r="D25" s="9">
        <f t="shared" si="4"/>
        <v>4.1666666666666664E-2</v>
      </c>
      <c r="E25" s="8">
        <f t="shared" si="5"/>
        <v>2.4056261216234363E-2</v>
      </c>
      <c r="F25" s="3">
        <f t="shared" si="6"/>
        <v>0.33333333333333215</v>
      </c>
      <c r="G25" s="8">
        <f t="shared" si="7"/>
        <v>1.388888888888884E-2</v>
      </c>
    </row>
    <row r="26" spans="1:7">
      <c r="A26">
        <v>5</v>
      </c>
      <c r="B26" s="3">
        <v>2</v>
      </c>
      <c r="C26">
        <v>12</v>
      </c>
      <c r="D26" s="9">
        <f t="shared" si="4"/>
        <v>5.5555555555555552E-2</v>
      </c>
      <c r="E26" s="8">
        <f t="shared" si="5"/>
        <v>0.1111111111111111</v>
      </c>
      <c r="F26" s="3">
        <f t="shared" si="6"/>
        <v>4</v>
      </c>
      <c r="G26" s="8">
        <f t="shared" si="7"/>
        <v>0.22222222222222221</v>
      </c>
    </row>
    <row r="27" spans="1:7">
      <c r="A27">
        <v>6</v>
      </c>
      <c r="B27" s="3">
        <v>2.3094010767585034</v>
      </c>
      <c r="C27">
        <v>12</v>
      </c>
      <c r="D27" s="9">
        <f t="shared" si="4"/>
        <v>5.5555555555555552E-2</v>
      </c>
      <c r="E27" s="8">
        <f t="shared" si="5"/>
        <v>0.12830005981991685</v>
      </c>
      <c r="F27" s="3">
        <f t="shared" si="6"/>
        <v>5.3333333333333348</v>
      </c>
      <c r="G27" s="8">
        <f t="shared" si="7"/>
        <v>0.29629629629629634</v>
      </c>
    </row>
    <row r="28" spans="1:7">
      <c r="A28">
        <v>7</v>
      </c>
      <c r="B28" s="3">
        <v>2.5166114784235831</v>
      </c>
      <c r="C28">
        <v>12</v>
      </c>
      <c r="D28" s="9">
        <f t="shared" si="4"/>
        <v>5.5555555555555552E-2</v>
      </c>
      <c r="E28" s="8">
        <f t="shared" si="5"/>
        <v>0.13981174880131017</v>
      </c>
      <c r="F28" s="3">
        <f t="shared" si="6"/>
        <v>6.333333333333333</v>
      </c>
      <c r="G28" s="8">
        <f t="shared" si="7"/>
        <v>0.3518518518518518</v>
      </c>
    </row>
    <row r="29" spans="1:7">
      <c r="A29">
        <v>8</v>
      </c>
      <c r="B29" s="3">
        <v>2.6457513110645907</v>
      </c>
      <c r="C29">
        <v>12</v>
      </c>
      <c r="D29" s="9">
        <f t="shared" si="4"/>
        <v>5.5555555555555552E-2</v>
      </c>
      <c r="E29" s="8">
        <f t="shared" si="5"/>
        <v>0.14698618394803281</v>
      </c>
      <c r="F29" s="3">
        <f t="shared" si="6"/>
        <v>7.0000000000000009</v>
      </c>
      <c r="G29" s="8">
        <f t="shared" si="7"/>
        <v>0.3888888888888889</v>
      </c>
    </row>
    <row r="30" spans="1:7">
      <c r="A30">
        <v>9</v>
      </c>
      <c r="B30" s="3">
        <v>0.57735026918962629</v>
      </c>
      <c r="C30">
        <v>18</v>
      </c>
      <c r="D30" s="9">
        <f t="shared" si="4"/>
        <v>8.3333333333333329E-2</v>
      </c>
      <c r="E30" s="8">
        <f t="shared" si="5"/>
        <v>4.8112522432468857E-2</v>
      </c>
      <c r="F30" s="3">
        <f t="shared" si="6"/>
        <v>0.33333333333333393</v>
      </c>
      <c r="G30" s="8">
        <f t="shared" si="7"/>
        <v>2.7777777777777825E-2</v>
      </c>
    </row>
    <row r="31" spans="1:7">
      <c r="A31">
        <v>10</v>
      </c>
      <c r="B31" s="3">
        <v>1.7320508075688772</v>
      </c>
      <c r="C31">
        <v>18</v>
      </c>
      <c r="D31" s="9">
        <f t="shared" si="4"/>
        <v>8.3333333333333329E-2</v>
      </c>
      <c r="E31" s="8">
        <f t="shared" si="5"/>
        <v>0.14433756729740643</v>
      </c>
      <c r="F31" s="3">
        <f t="shared" si="6"/>
        <v>2.9999999999999996</v>
      </c>
      <c r="G31" s="8">
        <f t="shared" si="7"/>
        <v>0.24999999999999994</v>
      </c>
    </row>
    <row r="32" spans="1:7">
      <c r="A32">
        <v>11</v>
      </c>
      <c r="B32" s="3">
        <v>1</v>
      </c>
      <c r="C32">
        <v>24</v>
      </c>
      <c r="D32" s="9">
        <f t="shared" si="4"/>
        <v>0.1111111111111111</v>
      </c>
      <c r="E32" s="8">
        <f t="shared" si="5"/>
        <v>0.1111111111111111</v>
      </c>
      <c r="F32" s="3">
        <f t="shared" si="6"/>
        <v>1</v>
      </c>
      <c r="G32" s="8">
        <f t="shared" si="7"/>
        <v>0.1111111111111111</v>
      </c>
    </row>
    <row r="33" spans="1:7">
      <c r="A33">
        <v>12</v>
      </c>
      <c r="B33" s="3">
        <v>1.1547005383792526</v>
      </c>
      <c r="C33">
        <v>24</v>
      </c>
      <c r="D33" s="9">
        <f t="shared" si="4"/>
        <v>0.1111111111111111</v>
      </c>
      <c r="E33" s="8">
        <f t="shared" si="5"/>
        <v>0.12830005981991693</v>
      </c>
      <c r="F33" s="3">
        <f t="shared" si="6"/>
        <v>1.3333333333333357</v>
      </c>
      <c r="G33" s="8">
        <f t="shared" si="7"/>
        <v>0.14814814814814839</v>
      </c>
    </row>
    <row r="34" spans="1:7">
      <c r="A34">
        <v>13</v>
      </c>
      <c r="B34" s="3">
        <v>2.0816659994661331</v>
      </c>
      <c r="C34">
        <v>24</v>
      </c>
      <c r="D34" s="9">
        <f t="shared" si="4"/>
        <v>0.1111111111111111</v>
      </c>
      <c r="E34" s="8">
        <f t="shared" si="5"/>
        <v>0.23129622216290366</v>
      </c>
      <c r="F34" s="3">
        <f t="shared" si="6"/>
        <v>4.3333333333333348</v>
      </c>
      <c r="G34" s="8">
        <f t="shared" si="7"/>
        <v>0.48148148148148162</v>
      </c>
    </row>
    <row r="35" spans="1:7">
      <c r="A35">
        <v>14</v>
      </c>
      <c r="B35" s="3">
        <v>1.5275252316519474</v>
      </c>
      <c r="C35">
        <v>36</v>
      </c>
      <c r="D35" s="9">
        <f t="shared" si="4"/>
        <v>0.16666666666666666</v>
      </c>
      <c r="E35" s="8">
        <f t="shared" si="5"/>
        <v>0.2545875386086579</v>
      </c>
      <c r="F35" s="3">
        <f t="shared" si="6"/>
        <v>2.3333333333333357</v>
      </c>
      <c r="G35" s="8">
        <f t="shared" si="7"/>
        <v>0.38888888888888928</v>
      </c>
    </row>
    <row r="37" spans="1:7">
      <c r="C37">
        <f>SUM(C22:C35)</f>
        <v>216</v>
      </c>
      <c r="D37">
        <f>SUM(D22:D35)</f>
        <v>1.0000000000000002</v>
      </c>
      <c r="E37" s="26">
        <f>SUM(E22:E35)</f>
        <v>1.556216677455263</v>
      </c>
      <c r="F37" s="3">
        <f>SUM(F22:F35)</f>
        <v>44.000000000000014</v>
      </c>
      <c r="G37" s="20">
        <f>SUM(G22:G35)</f>
        <v>2.9166666666666679</v>
      </c>
    </row>
    <row r="38" spans="1:7">
      <c r="E38" s="19" t="s">
        <v>61</v>
      </c>
      <c r="G38" s="19" t="s">
        <v>62</v>
      </c>
    </row>
    <row r="40" spans="1:7">
      <c r="E40" s="21" t="s">
        <v>63</v>
      </c>
      <c r="F40" s="13"/>
      <c r="G40" s="17">
        <f>G37-E37^2</f>
        <v>0.49485631947676945</v>
      </c>
    </row>
    <row r="41" spans="1:7">
      <c r="E41" s="21" t="s">
        <v>64</v>
      </c>
      <c r="F41" s="13"/>
      <c r="G41" s="17">
        <f>SQRT(G40)</f>
        <v>0.70346024726118639</v>
      </c>
    </row>
    <row r="43" spans="1:7" ht="16">
      <c r="G43" s="11"/>
    </row>
    <row r="47" spans="1:7" ht="16">
      <c r="G47" s="11"/>
    </row>
  </sheetData>
  <phoneticPr fontId="6" type="noConversion"/>
  <pageMargins left="0.75" right="0.75" top="1" bottom="1" header="0.5" footer="0.5"/>
  <pageSetup scale="75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calcs</vt:lpstr>
      <vt:lpstr>orig and sample dist compare</vt:lpstr>
      <vt:lpstr>print samples</vt:lpstr>
      <vt:lpstr>other sample dist</vt:lpstr>
    </vt:vector>
  </TitlesOfParts>
  <Company>Southwestern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sheltont</dc:creator>
  <cp:lastModifiedBy>sheltont</cp:lastModifiedBy>
  <cp:lastPrinted>2012-04-26T01:06:40Z</cp:lastPrinted>
  <dcterms:created xsi:type="dcterms:W3CDTF">2012-01-19T15:15:26Z</dcterms:created>
  <dcterms:modified xsi:type="dcterms:W3CDTF">2012-04-26T01:50:06Z</dcterms:modified>
</cp:coreProperties>
</file>